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1.4.2024\EN\Exteriéry\"/>
    </mc:Choice>
  </mc:AlternateContent>
  <bookViews>
    <workbookView xWindow="-120" yWindow="-120" windowWidth="29040" windowHeight="15840" tabRatio="772"/>
  </bookViews>
  <sheets>
    <sheet name="Viva_Short" sheetId="37" r:id="rId1"/>
    <sheet name="help" sheetId="38" state="hidden" r:id="rId2"/>
    <sheet name="Instructions" sheetId="40" r:id="rId3"/>
  </sheets>
  <definedNames>
    <definedName name="Bal">help!$Z$2:$Z$5</definedName>
    <definedName name="Box">help!$AA$2:$AA$17</definedName>
    <definedName name="BoxB">help!$AA$28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help!$P$2:$P$21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help!$O$2:$O$21</definedName>
    <definedName name="KlikBar">help!$M$27:$M$30</definedName>
    <definedName name="KlikM">help!$M$2</definedName>
    <definedName name="LamBar">help!$F$2:$F$20</definedName>
    <definedName name="LamTyp">help!$D$2:$D$19</definedName>
    <definedName name="_xlnm.Print_Area" localSheetId="2">Instructions!$A$1:$D$214</definedName>
    <definedName name="_xlnm.Print_Area" localSheetId="0">Viva_Short!$A$1:$AB$88</definedName>
    <definedName name="Osa">help!$M$10</definedName>
    <definedName name="Ovl">help!#REF!</definedName>
    <definedName name="OvlTyp">help!$J$2:$J$7</definedName>
    <definedName name="OvlV">help!$I$2:$I$16</definedName>
    <definedName name="Prevod">help!$L$27:$L$31</definedName>
    <definedName name="PrevodM">help!$L$2</definedName>
    <definedName name="ProfUpr">help!$N$10</definedName>
    <definedName name="Spraz">help!$H$2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help!$R$181</definedName>
    <definedName name="Ved0">help!#REF!</definedName>
    <definedName name="VedBar">help!$S$2:$S$21</definedName>
    <definedName name="VedBarL">help!#REF!</definedName>
    <definedName name="VedBarLVL">help!#REF!</definedName>
    <definedName name="VedBarVL">help!$S$2:$S$21</definedName>
    <definedName name="VedTyp">help!$Q$2</definedName>
    <definedName name="VedVL">help!$R$2:$R$13</definedName>
    <definedName name="VedVLB">help!$R$91:$R$92</definedName>
    <definedName name="VedVLP">help!$R$96:$R$181</definedName>
    <definedName name="Zebr">help!$G$2</definedName>
    <definedName name="zkr2">help!$A$2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9" i="37" l="1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49" i="37"/>
  <c r="C40" i="37"/>
  <c r="C35" i="37"/>
  <c r="C24" i="37"/>
  <c r="C21" i="37"/>
  <c r="C18" i="37"/>
  <c r="AB46" i="37" l="1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C42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E39" i="37"/>
  <c r="E31" i="37"/>
  <c r="U39" i="37"/>
  <c r="AB39" i="37"/>
  <c r="AA39" i="37"/>
  <c r="Z39" i="37"/>
  <c r="Y39" i="37"/>
  <c r="X39" i="37"/>
  <c r="W39" i="37"/>
  <c r="V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D39" i="37"/>
  <c r="C39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D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9" i="37"/>
  <c r="C29" i="37" l="1"/>
  <c r="C25" i="37"/>
  <c r="C26" i="37"/>
  <c r="C43" i="37"/>
  <c r="D55" i="37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C44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C37" i="37"/>
  <c r="C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D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</calcChain>
</file>

<file path=xl/sharedStrings.xml><?xml version="1.0" encoding="utf-8"?>
<sst xmlns="http://schemas.openxmlformats.org/spreadsheetml/2006/main" count="583" uniqueCount="336">
  <si>
    <t>Poznámka</t>
  </si>
  <si>
    <t>Bílovecká 2411/1, 746 01 Opava</t>
  </si>
  <si>
    <t>ISOTRA a.s.</t>
  </si>
  <si>
    <t>FAX: +420 553 685 110</t>
  </si>
  <si>
    <t>Ovládání délka (mm)</t>
  </si>
  <si>
    <t>TEL.: +420 553 685 101</t>
  </si>
  <si>
    <t>DB703</t>
  </si>
  <si>
    <t>VSR780</t>
  </si>
  <si>
    <t>RAL VSR780</t>
  </si>
  <si>
    <t>Vedení vpravo</t>
  </si>
  <si>
    <t>OvlTyp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</si>
  <si>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</si>
  <si>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</si>
  <si>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</si>
  <si>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</si>
  <si>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</si>
  <si>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</si>
  <si>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</si>
  <si>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Prof.horní L upravená délka (mm)</t>
  </si>
  <si>
    <t>Prof.horní P upravená délka (mm)</t>
  </si>
  <si>
    <t>Profil horní (box) barva</t>
  </si>
  <si>
    <t>Profil spodní barva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</si>
  <si>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</si>
  <si>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</si>
  <si>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</si>
  <si>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</si>
  <si>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</si>
  <si>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</si>
  <si>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Dodatečné vedení držák typ</t>
  </si>
  <si>
    <t>Dodatečné vedení držák barva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</si>
  <si>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</si>
  <si>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</si>
  <si>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</si>
  <si>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</si>
  <si>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</si>
  <si>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</si>
  <si>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</si>
  <si>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</si>
  <si>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</si>
  <si>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</si>
  <si>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</si>
  <si>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Zebr</t>
  </si>
  <si>
    <t>ST</t>
  </si>
  <si>
    <t>Spraz</t>
  </si>
  <si>
    <t>1/3</t>
  </si>
  <si>
    <t>2/3</t>
  </si>
  <si>
    <t>3/3</t>
  </si>
  <si>
    <t>S2</t>
  </si>
  <si>
    <t>TrnM</t>
  </si>
  <si>
    <t>PrevodM</t>
  </si>
  <si>
    <t>KlikM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</si>
  <si>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</si>
  <si>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</si>
  <si>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</si>
  <si>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</si>
  <si>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</si>
  <si>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</si>
  <si>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</si>
  <si>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</si>
  <si>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</si>
  <si>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</si>
  <si>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</si>
  <si>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</si>
  <si>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</si>
  <si>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</si>
  <si>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</si>
  <si>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</si>
  <si>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</si>
  <si>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</si>
  <si>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</si>
  <si>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</si>
  <si>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</si>
  <si>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</si>
  <si>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standard</t>
  </si>
  <si>
    <t xml:space="preserve"> </t>
  </si>
  <si>
    <t xml:space="preserve">C65 </t>
  </si>
  <si>
    <t xml:space="preserve">Z90 </t>
  </si>
  <si>
    <t>Dodatečné vedení lankem ks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</si>
  <si>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</si>
  <si>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</si>
  <si>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</si>
  <si>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</si>
  <si>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KDYŽ(NEBO(C18="C80 klika 24";C18="C65 klika 24";C18="C80 F klika 24";C18="Z90 klika 24";C18="Z70 klika 24";C18="S90 klika 24";C18="S65 klika 24");KlikBar;KlikM)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</si>
  <si>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</si>
  <si>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</si>
  <si>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</si>
  <si>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</si>
  <si>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</si>
  <si>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</si>
  <si>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</si>
  <si>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</si>
  <si>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</si>
  <si>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</si>
  <si>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</si>
  <si>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DelOvl</t>
  </si>
  <si>
    <t>DelKar</t>
  </si>
  <si>
    <t>Osa</t>
  </si>
  <si>
    <t>ProfUpr</t>
  </si>
  <si>
    <t>DrzakB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</si>
  <si>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</si>
  <si>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</si>
  <si>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</si>
  <si>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</si>
  <si>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</si>
  <si>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</si>
  <si>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</si>
  <si>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</si>
  <si>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</si>
  <si>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</si>
  <si>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</si>
  <si>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</si>
  <si>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</si>
  <si>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</si>
  <si>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</si>
  <si>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</si>
  <si>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</si>
  <si>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</si>
  <si>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</si>
  <si>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</si>
  <si>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</si>
  <si>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</si>
  <si>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</si>
  <si>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</si>
  <si>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</si>
  <si>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CENTR,GREY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</si>
  <si>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</si>
  <si>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</si>
  <si>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</si>
  <si>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</si>
  <si>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</si>
  <si>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</si>
  <si>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</si>
  <si>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</si>
  <si>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</si>
  <si>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</si>
  <si>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</si>
  <si>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</si>
  <si>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</si>
  <si>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</si>
  <si>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</si>
  <si>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K0</t>
  </si>
  <si>
    <t>C100F</t>
  </si>
  <si>
    <t>C100F2</t>
  </si>
  <si>
    <t>C60F</t>
  </si>
  <si>
    <t>C60F2</t>
  </si>
  <si>
    <t>ZVOLIT(SVYHLEDAT(C22;help!$D$2:$E$19;2;NEPRAVDA);Zebr;Zebr;Zebr;Zebr;ZebrZS;ZebrZS;ZebrZS;ZebrZS;ZebrZS;ZebrZS;ZebrZS;ZebrZS;Zebr;Zebr;Zebr60F;Zebr60F;Zebr100F;Zebr100F)</t>
  </si>
  <si>
    <t>ST - CENTR,GREY</t>
  </si>
  <si>
    <t>M6P</t>
  </si>
  <si>
    <t>motor Somfy</t>
  </si>
  <si>
    <t>M10P</t>
  </si>
  <si>
    <t>TypVs</t>
  </si>
  <si>
    <t>KDYŽ(C18="VIVA 4";Typ;KDYŽ(C18="VIVA 4S";TypVs;TypB))</t>
  </si>
  <si>
    <t>KDYŽ(NEBO(C18="VIVA 4";C18="VIVA 4S");LamTyp;LamB)</t>
  </si>
  <si>
    <t>KDYŽ(NEBO(C18="VIVA 4";C18="VIVA 4S");Box;BoxB)</t>
  </si>
  <si>
    <t>VIVA 4SHORT</t>
  </si>
  <si>
    <t>kv</t>
  </si>
  <si>
    <t>k</t>
  </si>
  <si>
    <t>S</t>
  </si>
  <si>
    <t>190x160L2VP</t>
  </si>
  <si>
    <t>220x160L2VP</t>
  </si>
  <si>
    <t>260x160L2VP</t>
  </si>
  <si>
    <t>300x160L2VP</t>
  </si>
  <si>
    <t>Order form External Venetian Blinds</t>
  </si>
  <si>
    <t>Viva Short</t>
  </si>
  <si>
    <t>Customer:</t>
  </si>
  <si>
    <t>VAT:</t>
  </si>
  <si>
    <t>Invoice address:</t>
  </si>
  <si>
    <t>Delivery address:</t>
  </si>
  <si>
    <t>Order</t>
  </si>
  <si>
    <t>Order No.:</t>
  </si>
  <si>
    <t>Order date:</t>
  </si>
  <si>
    <t>Telephone: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</si>
  <si>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</si>
  <si>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</si>
  <si>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</si>
  <si>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</si>
  <si>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</si>
  <si>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</si>
  <si>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</si>
  <si>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</si>
  <si>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</si>
  <si>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</si>
  <si>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Control position</t>
  </si>
  <si>
    <t>Control type</t>
  </si>
  <si>
    <t>Head-rail material</t>
  </si>
  <si>
    <t>Guiding type</t>
  </si>
  <si>
    <t>Left guiding</t>
  </si>
  <si>
    <t>Blind bracket type</t>
  </si>
  <si>
    <t>Front cover size "A" (mm)</t>
  </si>
  <si>
    <t>Packing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</si>
  <si>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</si>
  <si>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</si>
  <si>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</si>
  <si>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External Venetian Blinds - Instructions</t>
  </si>
  <si>
    <t>Abbreviation</t>
  </si>
  <si>
    <t>Description</t>
  </si>
  <si>
    <t>note</t>
  </si>
  <si>
    <t>abbreviation 2 of forducte</t>
  </si>
  <si>
    <t>VIVA selfsupport blind - short</t>
  </si>
  <si>
    <t>Cetta 80</t>
  </si>
  <si>
    <t>Cetta 80, perpendicular bottom rail</t>
  </si>
  <si>
    <t>Cetta 65</t>
  </si>
  <si>
    <t>Cetta 65, perpendicular bottom rail</t>
  </si>
  <si>
    <t>Zetta 90</t>
  </si>
  <si>
    <t>Zetta 90, perpendicular bottom rail</t>
  </si>
  <si>
    <t>Zetta 70</t>
  </si>
  <si>
    <t>Zetta 70, perpendicular bottom rail</t>
  </si>
  <si>
    <t>Setta 90</t>
  </si>
  <si>
    <t>Setta 90, perpendicular bottom rail</t>
  </si>
  <si>
    <t>Setta 65,</t>
  </si>
  <si>
    <t>Setta 65, perpendicular bottom rail</t>
  </si>
  <si>
    <t>Cetta 80 Flexi</t>
  </si>
  <si>
    <t>Cetta 80 Flexi, perpendicular bottom rail</t>
  </si>
  <si>
    <t>Cetta 100 Flexi</t>
  </si>
  <si>
    <t>Cetta 100 Flexi, perpendicular bottom rail</t>
  </si>
  <si>
    <t>Cetta 60 Flexi</t>
  </si>
  <si>
    <t>Cetta 60 Flexi, perpendicular bottom rail</t>
  </si>
  <si>
    <t>Note</t>
  </si>
  <si>
    <t>RAL grey (grey aluminium) 9006</t>
  </si>
  <si>
    <t>RAL grey (anthracite grey) 7016</t>
  </si>
  <si>
    <t>RAL grey (grey aluminium) 9007</t>
  </si>
  <si>
    <t>RAL grey (pearl grey) 7048</t>
  </si>
  <si>
    <t>RAL white 9010</t>
  </si>
  <si>
    <t>RAL grey (dark pearl) DB 703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</si>
  <si>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</si>
  <si>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</si>
  <si>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</si>
  <si>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</si>
  <si>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</si>
  <si>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</si>
  <si>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</si>
  <si>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 xml:space="preserve"> punching in slat axis </t>
  </si>
  <si>
    <t>MOTOR S, cable outlet KL1</t>
  </si>
  <si>
    <t>control position for Viva blinds, motor center</t>
  </si>
  <si>
    <t>MOTOR S, cable outlet KL2</t>
  </si>
  <si>
    <t>MOTOR S, cable outlet KL3</t>
  </si>
  <si>
    <t>MOTOR S, cable outlet KL4</t>
  </si>
  <si>
    <t>MOTOR S, cable outlet KL5</t>
  </si>
  <si>
    <t>MOTOR S, cable outlet KL6</t>
  </si>
  <si>
    <t>MOTOR S, cable outlet KL7</t>
  </si>
  <si>
    <t>MOTOR S, cable outlet KP1</t>
  </si>
  <si>
    <t>MOTOR S, cable outlet KP2</t>
  </si>
  <si>
    <t>MOTOR S, cable outlet KP3</t>
  </si>
  <si>
    <t>MOTOR S, cable outlet KP4</t>
  </si>
  <si>
    <t>MOTOR S, cable outlet KP5</t>
  </si>
  <si>
    <t>MOTOR S, cable outlet KP6</t>
  </si>
  <si>
    <t>MOTOR S, cable outlet KP7</t>
  </si>
  <si>
    <t>MOTOR S, without cable outlet K0</t>
  </si>
  <si>
    <t>motor Somfy iO (automatically)</t>
  </si>
  <si>
    <t>standard forfile 56x58mm, mat.Fe</t>
  </si>
  <si>
    <t>Head-rail color</t>
  </si>
  <si>
    <t>RAL grey (black-grey) 7021</t>
  </si>
  <si>
    <t>RAL blue 5014</t>
  </si>
  <si>
    <t>RAL blue (ultramarine blue) 5002</t>
  </si>
  <si>
    <t>RAL red (flame red) 3000</t>
  </si>
  <si>
    <t>Bottom-rail color</t>
  </si>
  <si>
    <t>plastic guiding pins</t>
  </si>
  <si>
    <t>Guiding left/right</t>
  </si>
  <si>
    <t>Guiding channels P020/00 (76mm) drilled for lining (-34)</t>
  </si>
  <si>
    <t>Guiding channels P020/00 (76mm) drilled for frame (-34)</t>
  </si>
  <si>
    <t>Guiding channels P020/01 (86mm) drilled for lining (-34)</t>
  </si>
  <si>
    <t>Guiding channels P020/01 (86mm) drilled for frame (-34)</t>
  </si>
  <si>
    <t>Guiding channels P020/02 (96mm) drilled for lining (-34)</t>
  </si>
  <si>
    <t>Guiding channels P020/02 (96mm) drilled for frame (-34)</t>
  </si>
  <si>
    <t>Guiding channels P020/03 (106mm) drilled for lining (-34)</t>
  </si>
  <si>
    <t>Guiding channels P020/03 (106mm) drilled for frame (-34)</t>
  </si>
  <si>
    <t>Guiding channels P020/04 (116mm) drilled for lining (-34)</t>
  </si>
  <si>
    <t>Guiding channels P020/04 (116mm) drilled for frame (-34)</t>
  </si>
  <si>
    <t>Guiding channels P020/05 (126mm) drilled for lining (-34)</t>
  </si>
  <si>
    <t>Guiding channels P020/05 (126mm) drilled for frame (-34)</t>
  </si>
  <si>
    <t>Guiding color left/right</t>
  </si>
  <si>
    <t>the size of the box (mm)</t>
  </si>
  <si>
    <t>box square, without insulation 190x144</t>
  </si>
  <si>
    <t>for Viva only</t>
  </si>
  <si>
    <t>box square, without insulation 220x144</t>
  </si>
  <si>
    <t>box square, without insulation 260x144</t>
  </si>
  <si>
    <t>box square, without insulation 300x144</t>
  </si>
  <si>
    <t>box square 1xL, without insulation 190x159</t>
  </si>
  <si>
    <t>box square 1xL, without insulation 220x159</t>
  </si>
  <si>
    <t>box square 1xL, without insulation 260x159</t>
  </si>
  <si>
    <t>box square 1xL, without insulation 300x159</t>
  </si>
  <si>
    <t>box square 2xL, without insulation 190x174</t>
  </si>
  <si>
    <t>box square 2xL, without insulation 220x174</t>
  </si>
  <si>
    <t>box square 2xL, without insulation 260x174</t>
  </si>
  <si>
    <t>box square 2xL, without insulation 300x174</t>
  </si>
  <si>
    <t>box square 2xL, with internal insulation 15mm 190x174</t>
  </si>
  <si>
    <t>box square 2xL, with internal insulation 15mm 220x174</t>
  </si>
  <si>
    <t>box square 2xL, with internal insulation 15mm 260x174</t>
  </si>
  <si>
    <t>box square 2xL, with internal insulation 15mm 300x174</t>
  </si>
  <si>
    <t>Cardboard</t>
  </si>
  <si>
    <t>Cardboard with reinforcement</t>
  </si>
  <si>
    <t>Box - for Viva only</t>
  </si>
  <si>
    <t>box square, without insulation</t>
  </si>
  <si>
    <t>box square, 1xL without insulation</t>
  </si>
  <si>
    <t>box square, 2xL without insulation</t>
  </si>
  <si>
    <t>box square, with internal insulation 15mm</t>
  </si>
  <si>
    <t>FBK</t>
  </si>
  <si>
    <t>Cardboard with bubble foil</t>
  </si>
  <si>
    <t>FBKV</t>
  </si>
  <si>
    <t>Cardboard with bubble foil and reinforcement</t>
  </si>
  <si>
    <t>fbk</t>
  </si>
  <si>
    <t>fbkv</t>
  </si>
  <si>
    <t>A6</t>
  </si>
  <si>
    <t>A10</t>
  </si>
  <si>
    <t>MOTOR Somfy WT PROTECT   6 Nm up to 10 m2</t>
  </si>
  <si>
    <t>MOTOR Somfy WT PROTECT 10 Nm up to 16 m2</t>
  </si>
  <si>
    <t>9006S</t>
  </si>
  <si>
    <t>7016S</t>
  </si>
  <si>
    <t>RAL grey (anthracite grey) 7016 structured</t>
  </si>
  <si>
    <t>RAL grey (grey aluminium) 9006 structured</t>
  </si>
  <si>
    <r>
      <t>motor Isotra Basic 6Nm up to 10m</t>
    </r>
    <r>
      <rPr>
        <sz val="10"/>
        <rFont val="Calibri"/>
        <family val="2"/>
        <charset val="238"/>
      </rPr>
      <t>²</t>
    </r>
  </si>
  <si>
    <r>
      <t>motor Isotra Basic 10Nm up to 16m</t>
    </r>
    <r>
      <rPr>
        <sz val="10"/>
        <rFont val="Calibri"/>
        <family val="2"/>
        <charset val="238"/>
      </rPr>
      <t>²</t>
    </r>
  </si>
  <si>
    <t>motor Somfy WT (automatically)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</si>
  <si>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</si>
  <si>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</si>
  <si>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</si>
  <si>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</si>
  <si>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</si>
  <si>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</si>
  <si>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</si>
  <si>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</si>
  <si>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</si>
  <si>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</si>
  <si>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</si>
  <si>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</si>
  <si>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</si>
  <si>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</si>
  <si>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</si>
  <si>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</si>
  <si>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</si>
  <si>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</si>
  <si>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</si>
  <si>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YW359F</t>
  </si>
  <si>
    <t>Black metallic</t>
  </si>
  <si>
    <t>Valid from 01.04.2024.</t>
  </si>
  <si>
    <t>Valid from  01.04.2024.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</si>
</sst>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3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theme="1"/>
      <name val="Arial"/>
      <family val="2"/>
      <charset val="238"/>
    </font>
    <font>
      <b/>
      <u/>
      <sz val="9"/>
      <color indexed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</cellStyleXfs>
  <cellXfs count="239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8" fillId="2" borderId="0" xfId="15" applyFont="1" applyFill="1" applyAlignment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3" borderId="0" xfId="0" applyFont="1" applyFill="1" applyBorder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 applyAlignment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4" fillId="0" borderId="2" xfId="17" applyFont="1" applyFill="1" applyBorder="1"/>
    <xf numFmtId="0" fontId="16" fillId="0" borderId="0" xfId="7" applyAlignment="1">
      <alignment horizontal="center"/>
    </xf>
    <xf numFmtId="0" fontId="5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4" fillId="2" borderId="0" xfId="17" applyFont="1" applyFill="1" applyBorder="1"/>
    <xf numFmtId="0" fontId="4" fillId="0" borderId="0" xfId="17" applyFont="1" applyFill="1" applyBorder="1" applyAlignme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Border="1" applyAlignment="1">
      <alignment vertical="center"/>
    </xf>
    <xf numFmtId="0" fontId="4" fillId="0" borderId="2" xfId="17" applyFont="1" applyFill="1" applyBorder="1" applyAlignment="1">
      <alignment horizontal="left" vertical="center"/>
    </xf>
    <xf numFmtId="0" fontId="7" fillId="0" borderId="2" xfId="17" applyFont="1" applyFill="1" applyBorder="1" applyAlignment="1"/>
    <xf numFmtId="0" fontId="8" fillId="2" borderId="0" xfId="17" applyFont="1" applyFill="1" applyAlignment="1">
      <alignment vertical="center" wrapText="1"/>
    </xf>
    <xf numFmtId="0" fontId="4" fillId="0" borderId="2" xfId="17" applyFont="1" applyFill="1" applyBorder="1" applyAlignment="1">
      <alignment horizontal="center" vertical="center"/>
    </xf>
    <xf numFmtId="0" fontId="4" fillId="0" borderId="0" xfId="7" applyFont="1" applyBorder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Fill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4" fillId="0" borderId="0" xfId="17" applyFont="1" applyFill="1" applyBorder="1"/>
    <xf numFmtId="0" fontId="4" fillId="0" borderId="2" xfId="0" applyFont="1" applyBorder="1" applyAlignment="1">
      <alignment horizontal="center"/>
    </xf>
    <xf numFmtId="0" fontId="16" fillId="0" borderId="2" xfId="7" applyFont="1" applyBorder="1" applyAlignment="1">
      <alignment horizontal="center"/>
    </xf>
    <xf numFmtId="0" fontId="16" fillId="0" borderId="0" xfId="7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8" fillId="0" borderId="0" xfId="17" applyFont="1" applyFill="1" applyAlignment="1">
      <alignment vertical="center"/>
    </xf>
    <xf numFmtId="0" fontId="23" fillId="0" borderId="26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Protection="1">
      <protection locked="0"/>
    </xf>
    <xf numFmtId="49" fontId="3" fillId="2" borderId="0" xfId="0" applyNumberFormat="1" applyFont="1" applyFill="1" applyBorder="1" applyAlignment="1" applyProtection="1">
      <alignment vertical="top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0" fontId="8" fillId="5" borderId="40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0" fontId="8" fillId="5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5" borderId="31" xfId="0" applyFont="1" applyFill="1" applyBorder="1" applyAlignment="1" applyProtection="1">
      <alignment horizontal="center" vertical="center" wrapText="1"/>
      <protection locked="0"/>
    </xf>
    <xf numFmtId="0" fontId="8" fillId="5" borderId="31" xfId="0" applyFont="1" applyFill="1" applyBorder="1" applyAlignment="1" applyProtection="1">
      <alignment horizontal="center" vertical="center"/>
      <protection locked="0"/>
    </xf>
    <xf numFmtId="0" fontId="8" fillId="5" borderId="31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center"/>
    </xf>
    <xf numFmtId="0" fontId="23" fillId="0" borderId="22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0" fillId="0" borderId="0" xfId="0" applyFill="1" applyAlignment="1">
      <alignment horizontal="center"/>
    </xf>
    <xf numFmtId="49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center" vertical="center"/>
    </xf>
    <xf numFmtId="0" fontId="4" fillId="0" borderId="0" xfId="17" applyFont="1" applyFill="1" applyBorder="1" applyAlignment="1">
      <alignment horizontal="center" vertical="center"/>
    </xf>
    <xf numFmtId="0" fontId="4" fillId="2" borderId="0" xfId="17" applyFont="1" applyFill="1"/>
    <xf numFmtId="0" fontId="0" fillId="0" borderId="0" xfId="0" applyFill="1" applyAlignment="1">
      <alignment horizontal="left"/>
    </xf>
    <xf numFmtId="0" fontId="4" fillId="0" borderId="2" xfId="0" applyFont="1" applyBorder="1"/>
    <xf numFmtId="0" fontId="4" fillId="0" borderId="0" xfId="0" applyFont="1" applyBorder="1"/>
    <xf numFmtId="0" fontId="29" fillId="0" borderId="0" xfId="0" applyFont="1" applyBorder="1" applyAlignment="1">
      <alignment vertical="center"/>
    </xf>
    <xf numFmtId="0" fontId="19" fillId="0" borderId="0" xfId="13"/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0" borderId="2" xfId="15" applyFont="1" applyFill="1" applyBorder="1" applyAlignment="1" applyProtection="1">
      <alignment horizontal="center" vertical="center"/>
      <protection hidden="1"/>
    </xf>
    <xf numFmtId="0" fontId="8" fillId="2" borderId="2" xfId="15" applyFont="1" applyFill="1" applyBorder="1" applyAlignment="1" applyProtection="1">
      <alignment horizontal="center" vertical="center"/>
      <protection hidden="1"/>
    </xf>
    <xf numFmtId="0" fontId="8" fillId="2" borderId="40" xfId="0" applyFont="1" applyFill="1" applyBorder="1" applyAlignment="1" applyProtection="1">
      <alignment horizontal="center" vertical="center"/>
      <protection hidden="1"/>
    </xf>
    <xf numFmtId="0" fontId="8" fillId="0" borderId="40" xfId="15" applyFont="1" applyFill="1" applyBorder="1" applyAlignment="1" applyProtection="1">
      <alignment horizontal="center" vertical="center"/>
      <protection hidden="1"/>
    </xf>
    <xf numFmtId="0" fontId="8" fillId="2" borderId="40" xfId="15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0" borderId="8" xfId="15" applyFont="1" applyFill="1" applyBorder="1" applyAlignment="1" applyProtection="1">
      <alignment horizontal="center" vertical="center"/>
      <protection hidden="1"/>
    </xf>
    <xf numFmtId="0" fontId="8" fillId="2" borderId="8" xfId="15" applyFont="1" applyFill="1" applyBorder="1" applyAlignment="1" applyProtection="1">
      <alignment horizontal="center" vertical="center"/>
      <protection hidden="1"/>
    </xf>
    <xf numFmtId="0" fontId="16" fillId="0" borderId="0" xfId="7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Protection="1">
      <protection locked="0"/>
    </xf>
    <xf numFmtId="0" fontId="20" fillId="0" borderId="0" xfId="0" applyFont="1" applyFill="1" applyAlignment="1">
      <alignment horizontal="left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0" borderId="40" xfId="15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0" borderId="30" xfId="15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0" borderId="5" xfId="15" applyFont="1" applyFill="1" applyBorder="1" applyAlignment="1" applyProtection="1">
      <alignment horizontal="center" vertical="center"/>
    </xf>
    <xf numFmtId="0" fontId="8" fillId="0" borderId="5" xfId="15" applyFont="1" applyFill="1" applyBorder="1" applyAlignment="1" applyProtection="1">
      <alignment horizontal="center" vertical="center"/>
      <protection hidden="1"/>
    </xf>
    <xf numFmtId="0" fontId="8" fillId="2" borderId="5" xfId="15" applyFont="1" applyFill="1" applyBorder="1" applyAlignment="1" applyProtection="1">
      <alignment horizontal="center" vertical="center"/>
      <protection hidden="1"/>
    </xf>
    <xf numFmtId="0" fontId="8" fillId="0" borderId="40" xfId="0" applyFont="1" applyFill="1" applyBorder="1" applyAlignment="1" applyProtection="1">
      <alignment horizontal="center" vertical="center" wrapText="1"/>
      <protection hidden="1"/>
    </xf>
    <xf numFmtId="0" fontId="8" fillId="5" borderId="40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4" fillId="2" borderId="2" xfId="17" applyFont="1" applyFill="1" applyBorder="1" applyAlignment="1">
      <alignment horizontal="center"/>
    </xf>
    <xf numFmtId="0" fontId="4" fillId="2" borderId="0" xfId="17" applyFont="1" applyFill="1" applyBorder="1" applyAlignment="1">
      <alignment horizontal="center"/>
    </xf>
    <xf numFmtId="0" fontId="23" fillId="0" borderId="56" xfId="0" applyFont="1" applyFill="1" applyBorder="1" applyAlignment="1" applyProtection="1">
      <alignment horizontal="center" vertical="center" wrapText="1"/>
      <protection locked="0"/>
    </xf>
    <xf numFmtId="0" fontId="8" fillId="2" borderId="49" xfId="15" applyFont="1" applyFill="1" applyBorder="1" applyAlignment="1" applyProtection="1">
      <alignment horizontal="center" vertical="center"/>
      <protection hidden="1"/>
    </xf>
    <xf numFmtId="0" fontId="8" fillId="2" borderId="10" xfId="15" applyFont="1" applyFill="1" applyBorder="1" applyAlignment="1" applyProtection="1">
      <alignment horizontal="center" vertical="center"/>
      <protection hidden="1"/>
    </xf>
    <xf numFmtId="0" fontId="8" fillId="2" borderId="48" xfId="15" applyFont="1" applyFill="1" applyBorder="1" applyAlignment="1" applyProtection="1">
      <alignment horizontal="center" vertical="center"/>
      <protection hidden="1"/>
    </xf>
    <xf numFmtId="0" fontId="8" fillId="2" borderId="11" xfId="15" applyFont="1" applyFill="1" applyBorder="1" applyAlignment="1" applyProtection="1">
      <alignment horizontal="center" vertical="center"/>
      <protection hidden="1"/>
    </xf>
    <xf numFmtId="0" fontId="8" fillId="2" borderId="30" xfId="0" applyFont="1" applyFill="1" applyBorder="1" applyAlignment="1" applyProtection="1">
      <alignment horizontal="center" vertical="center"/>
      <protection hidden="1"/>
    </xf>
    <xf numFmtId="0" fontId="23" fillId="0" borderId="57" xfId="0" applyFont="1" applyFill="1" applyBorder="1" applyAlignment="1" applyProtection="1">
      <alignment horizontal="center" vertical="center" wrapText="1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8" fillId="5" borderId="42" xfId="15" applyFont="1" applyFill="1" applyBorder="1" applyAlignment="1" applyProtection="1">
      <alignment horizontal="center" vertical="center"/>
      <protection locked="0"/>
    </xf>
    <xf numFmtId="0" fontId="8" fillId="5" borderId="13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12" xfId="15" applyFont="1" applyFill="1" applyBorder="1" applyAlignment="1" applyProtection="1">
      <alignment horizontal="center" vertical="center"/>
      <protection locked="0"/>
    </xf>
    <xf numFmtId="0" fontId="8" fillId="5" borderId="47" xfId="15" applyFont="1" applyFill="1" applyBorder="1" applyAlignment="1" applyProtection="1">
      <alignment horizontal="center" vertical="center"/>
      <protection locked="0"/>
    </xf>
    <xf numFmtId="0" fontId="8" fillId="5" borderId="45" xfId="15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hidden="1"/>
    </xf>
    <xf numFmtId="0" fontId="8" fillId="0" borderId="30" xfId="0" applyFont="1" applyFill="1" applyBorder="1" applyAlignment="1" applyProtection="1">
      <alignment horizontal="center" vertical="center"/>
      <protection hidden="1"/>
    </xf>
    <xf numFmtId="0" fontId="8" fillId="0" borderId="30" xfId="15" applyFont="1" applyFill="1" applyBorder="1" applyAlignment="1" applyProtection="1">
      <alignment horizontal="center" vertical="center"/>
      <protection hidden="1"/>
    </xf>
    <xf numFmtId="49" fontId="31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 applyProtection="1">
      <alignment horizontal="center" vertical="center" wrapText="1"/>
      <protection hidden="1"/>
    </xf>
    <xf numFmtId="0" fontId="8" fillId="0" borderId="21" xfId="0" applyFont="1" applyFill="1" applyBorder="1" applyAlignment="1" applyProtection="1">
      <alignment horizontal="center" vertical="center" wrapText="1"/>
      <protection hidden="1"/>
    </xf>
    <xf numFmtId="0" fontId="8" fillId="2" borderId="40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32" fillId="2" borderId="0" xfId="2" applyFont="1" applyFill="1" applyAlignment="1" applyProtection="1">
      <protection locked="0"/>
    </xf>
    <xf numFmtId="0" fontId="27" fillId="0" borderId="0" xfId="0" applyFont="1" applyFill="1" applyAlignment="1">
      <alignment horizontal="right" vertical="center"/>
    </xf>
    <xf numFmtId="0" fontId="7" fillId="4" borderId="2" xfId="0" applyFont="1" applyFill="1" applyBorder="1"/>
    <xf numFmtId="49" fontId="4" fillId="0" borderId="2" xfId="18" applyNumberFormat="1" applyFont="1" applyBorder="1" applyAlignment="1">
      <alignment horizontal="left"/>
    </xf>
    <xf numFmtId="0" fontId="4" fillId="0" borderId="0" xfId="17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4" fillId="0" borderId="2" xfId="8" applyBorder="1"/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0" fontId="8" fillId="2" borderId="53" xfId="15" applyFont="1" applyFill="1" applyBorder="1" applyAlignment="1" applyProtection="1">
      <alignment horizontal="center" vertical="center"/>
      <protection locked="0"/>
    </xf>
    <xf numFmtId="0" fontId="8" fillId="2" borderId="54" xfId="15" applyFont="1" applyFill="1" applyBorder="1" applyAlignment="1" applyProtection="1">
      <alignment horizontal="center" vertical="center"/>
      <protection locked="0"/>
    </xf>
    <xf numFmtId="0" fontId="8" fillId="2" borderId="55" xfId="15" applyFont="1" applyFill="1" applyBorder="1" applyAlignment="1" applyProtection="1">
      <alignment horizontal="center" vertical="center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5" xfId="15" applyFont="1" applyFill="1" applyBorder="1" applyAlignment="1" applyProtection="1">
      <alignment horizontal="center" vertical="center"/>
      <protection locked="0"/>
    </xf>
    <xf numFmtId="0" fontId="8" fillId="2" borderId="33" xfId="15" applyFont="1" applyFill="1" applyBorder="1" applyAlignment="1" applyProtection="1">
      <alignment horizontal="center" vertical="center"/>
      <protection locked="0"/>
    </xf>
    <xf numFmtId="49" fontId="23" fillId="2" borderId="32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52" xfId="15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8" fillId="2" borderId="1" xfId="17" applyFont="1" applyFill="1" applyBorder="1" applyAlignment="1">
      <alignment horizontal="left"/>
    </xf>
    <xf numFmtId="0" fontId="8" fillId="6" borderId="2" xfId="0" applyFont="1" applyFill="1" applyBorder="1" applyAlignment="1">
      <alignment horizontal="left" vertical="center"/>
    </xf>
    <xf numFmtId="0" fontId="4" fillId="6" borderId="44" xfId="0" applyFont="1" applyFill="1" applyBorder="1" applyAlignment="1">
      <alignment vertical="center"/>
    </xf>
  </cellXfs>
  <cellStyles count="19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18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992716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1249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22810</xdr:colOff>
      <xdr:row>74</xdr:row>
      <xdr:rowOff>31750</xdr:rowOff>
    </xdr:from>
    <xdr:to>
      <xdr:col>12</xdr:col>
      <xdr:colOff>74084</xdr:colOff>
      <xdr:row>94</xdr:row>
      <xdr:rowOff>15133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2535" y="11938000"/>
          <a:ext cx="4318474" cy="322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12048</xdr:colOff>
      <xdr:row>56</xdr:row>
      <xdr:rowOff>31750</xdr:rowOff>
    </xdr:from>
    <xdr:to>
      <xdr:col>11</xdr:col>
      <xdr:colOff>586177</xdr:colOff>
      <xdr:row>69</xdr:row>
      <xdr:rowOff>58207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1773" y="8975725"/>
          <a:ext cx="4231729" cy="2131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180</xdr:row>
      <xdr:rowOff>137584</xdr:rowOff>
    </xdr:from>
    <xdr:to>
      <xdr:col>8</xdr:col>
      <xdr:colOff>72786</xdr:colOff>
      <xdr:row>202</xdr:row>
      <xdr:rowOff>45084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29725" y="29217409"/>
          <a:ext cx="1901586" cy="346985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180</xdr:row>
      <xdr:rowOff>137583</xdr:rowOff>
    </xdr:from>
    <xdr:to>
      <xdr:col>22</xdr:col>
      <xdr:colOff>244405</xdr:colOff>
      <xdr:row>202</xdr:row>
      <xdr:rowOff>41722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22025" y="29217408"/>
          <a:ext cx="8715305" cy="3466489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207</xdr:row>
      <xdr:rowOff>31750</xdr:rowOff>
    </xdr:from>
    <xdr:to>
      <xdr:col>8</xdr:col>
      <xdr:colOff>409298</xdr:colOff>
      <xdr:row>227</xdr:row>
      <xdr:rowOff>108579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61475" y="33378775"/>
          <a:ext cx="2206348" cy="3315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.com/general-business-term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.com/complaint-procedure" TargetMode="External"/><Relationship Id="rId9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8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V95" sqref="V95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29" width="14.7109375" style="13" customWidth="1"/>
    <col min="30" max="16384" width="9.28515625" style="13"/>
  </cols>
  <sheetData>
    <row r="1" spans="1:28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</row>
    <row r="2" spans="1:28" s="4" customFormat="1" ht="12.6" customHeight="1">
      <c r="A2" s="87" t="s">
        <v>1</v>
      </c>
      <c r="B2" s="3"/>
      <c r="C2" s="87" t="s">
        <v>5</v>
      </c>
      <c r="D2" s="87"/>
      <c r="E2" s="87" t="s">
        <v>3</v>
      </c>
      <c r="F2" s="5"/>
      <c r="G2" s="88" t="s">
        <v>33</v>
      </c>
      <c r="H2" s="5"/>
      <c r="I2" s="5"/>
      <c r="J2" s="87" t="s">
        <v>1</v>
      </c>
      <c r="K2" s="3"/>
      <c r="L2" s="87" t="s">
        <v>5</v>
      </c>
      <c r="M2" s="87"/>
      <c r="N2" s="87" t="s">
        <v>3</v>
      </c>
      <c r="O2" s="5"/>
      <c r="P2" s="88" t="s">
        <v>33</v>
      </c>
      <c r="Q2" s="5"/>
      <c r="R2" s="5"/>
      <c r="S2" s="88"/>
      <c r="T2" s="87" t="s">
        <v>1</v>
      </c>
      <c r="U2" s="3"/>
      <c r="V2" s="87" t="s">
        <v>5</v>
      </c>
      <c r="W2" s="87"/>
      <c r="X2" s="87" t="s">
        <v>3</v>
      </c>
      <c r="Y2" s="5"/>
      <c r="Z2" s="88" t="s">
        <v>33</v>
      </c>
      <c r="AA2" s="5"/>
      <c r="AB2" s="5"/>
    </row>
    <row r="3" spans="1:28" s="9" customFormat="1" ht="27" customHeight="1">
      <c r="A3" s="6" t="s">
        <v>162</v>
      </c>
      <c r="B3" s="7"/>
      <c r="C3" s="7"/>
      <c r="D3" s="7"/>
      <c r="E3" s="7"/>
      <c r="F3" s="7"/>
      <c r="G3" s="19"/>
      <c r="H3" s="8"/>
      <c r="I3" s="126" t="s">
        <v>44</v>
      </c>
      <c r="J3" s="6" t="s">
        <v>162</v>
      </c>
      <c r="K3" s="7"/>
      <c r="L3" s="7"/>
      <c r="M3" s="7"/>
      <c r="N3" s="7"/>
      <c r="O3" s="7"/>
      <c r="P3" s="19"/>
      <c r="Q3" s="8"/>
      <c r="R3" s="8"/>
      <c r="S3" s="126" t="s">
        <v>45</v>
      </c>
      <c r="T3" s="6" t="s">
        <v>162</v>
      </c>
      <c r="U3" s="7"/>
      <c r="V3" s="7"/>
      <c r="W3" s="7"/>
      <c r="X3" s="7"/>
      <c r="Y3" s="7"/>
      <c r="Z3" s="19"/>
      <c r="AA3" s="8"/>
      <c r="AB3" s="126" t="s">
        <v>46</v>
      </c>
    </row>
    <row r="4" spans="1:28" s="11" customFormat="1" ht="16.149999999999999" customHeight="1">
      <c r="A4" s="86" t="s">
        <v>163</v>
      </c>
      <c r="B4" s="10"/>
      <c r="C4" s="10"/>
      <c r="D4" s="10"/>
      <c r="E4" s="10"/>
      <c r="F4" s="10"/>
      <c r="G4" s="20"/>
      <c r="H4" s="10"/>
      <c r="I4" s="10"/>
      <c r="J4" s="86" t="s">
        <v>163</v>
      </c>
      <c r="K4" s="10"/>
      <c r="L4" s="10"/>
      <c r="M4" s="10"/>
      <c r="N4" s="10"/>
      <c r="O4" s="10"/>
      <c r="P4" s="20"/>
      <c r="Q4" s="10"/>
      <c r="R4" s="10"/>
      <c r="S4" s="10"/>
      <c r="T4" s="86" t="s">
        <v>163</v>
      </c>
      <c r="U4" s="10"/>
      <c r="V4" s="10"/>
      <c r="W4" s="10"/>
      <c r="X4" s="10"/>
      <c r="Y4" s="10"/>
      <c r="Z4" s="20"/>
      <c r="AA4" s="10"/>
      <c r="AB4" s="10"/>
    </row>
    <row r="5" spans="1:28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8" s="11" customFormat="1" ht="15.75" customHeight="1" thickBot="1">
      <c r="A6" s="53" t="s">
        <v>168</v>
      </c>
      <c r="B6" s="54"/>
      <c r="C6" s="54"/>
      <c r="D6" s="55"/>
      <c r="E6" s="56"/>
      <c r="F6" s="57" t="s">
        <v>164</v>
      </c>
      <c r="G6" s="58"/>
      <c r="H6" s="58"/>
      <c r="I6" s="113"/>
      <c r="J6" s="56"/>
      <c r="K6" s="56"/>
      <c r="L6" s="56"/>
      <c r="M6" s="56"/>
      <c r="N6" s="56"/>
      <c r="O6" s="56"/>
      <c r="P6" s="56"/>
      <c r="Q6" s="56"/>
      <c r="R6" s="56"/>
      <c r="S6" s="56"/>
      <c r="T6" s="114"/>
      <c r="U6" s="114"/>
      <c r="V6" s="114"/>
      <c r="W6" s="114"/>
    </row>
    <row r="7" spans="1:28" s="11" customFormat="1" ht="15.75" customHeight="1" thickTop="1">
      <c r="A7" s="235" t="s">
        <v>169</v>
      </c>
      <c r="B7" s="59"/>
      <c r="C7" s="60"/>
      <c r="D7" s="61"/>
      <c r="E7" s="62"/>
      <c r="F7" s="214" t="s">
        <v>165</v>
      </c>
      <c r="G7" s="228"/>
      <c r="H7" s="228"/>
      <c r="I7" s="228"/>
      <c r="J7" s="56"/>
      <c r="K7" s="56"/>
      <c r="L7" s="56"/>
      <c r="M7" s="56"/>
      <c r="N7" s="56"/>
      <c r="O7" s="56"/>
      <c r="P7" s="56"/>
      <c r="Q7" s="56"/>
      <c r="R7" s="56"/>
      <c r="S7" s="62"/>
      <c r="T7" s="114"/>
      <c r="U7" s="114"/>
      <c r="V7" s="114"/>
      <c r="W7" s="114"/>
    </row>
    <row r="8" spans="1:28" s="11" customFormat="1" ht="15.75" customHeight="1">
      <c r="A8" s="217"/>
      <c r="B8" s="63"/>
      <c r="C8" s="64"/>
      <c r="D8" s="65"/>
      <c r="E8" s="62"/>
      <c r="F8" s="215"/>
      <c r="G8" s="207"/>
      <c r="H8" s="207"/>
      <c r="I8" s="207"/>
      <c r="J8" s="56"/>
      <c r="K8" s="56"/>
      <c r="L8" s="56"/>
      <c r="M8" s="56"/>
      <c r="N8" s="56"/>
      <c r="O8" s="56"/>
      <c r="P8" s="56"/>
      <c r="Q8" s="56"/>
      <c r="R8" s="56"/>
      <c r="S8" s="62"/>
      <c r="T8" s="114"/>
      <c r="U8" s="114"/>
      <c r="V8" s="114"/>
      <c r="W8" s="114"/>
    </row>
    <row r="9" spans="1:28" s="11" customFormat="1" ht="15.75" customHeight="1">
      <c r="A9" s="216" t="s">
        <v>170</v>
      </c>
      <c r="B9" s="66"/>
      <c r="C9" s="67"/>
      <c r="D9" s="68"/>
      <c r="E9" s="69"/>
      <c r="F9" s="218" t="s">
        <v>166</v>
      </c>
      <c r="G9" s="229"/>
      <c r="H9" s="229"/>
      <c r="I9" s="229"/>
      <c r="J9" s="56"/>
      <c r="K9" s="56"/>
      <c r="L9" s="56"/>
      <c r="M9" s="56"/>
      <c r="N9" s="56"/>
      <c r="O9" s="56"/>
      <c r="P9" s="56"/>
      <c r="Q9" s="56"/>
      <c r="R9" s="56"/>
      <c r="S9" s="69"/>
      <c r="T9" s="114"/>
      <c r="U9" s="114"/>
      <c r="V9" s="114"/>
      <c r="W9" s="114"/>
    </row>
    <row r="10" spans="1:28" s="11" customFormat="1" ht="15.75" customHeight="1">
      <c r="A10" s="217"/>
      <c r="B10" s="70"/>
      <c r="C10" s="71"/>
      <c r="D10" s="72"/>
      <c r="E10" s="69"/>
      <c r="F10" s="219"/>
      <c r="G10" s="228"/>
      <c r="H10" s="228"/>
      <c r="I10" s="228"/>
      <c r="J10" s="56"/>
      <c r="K10" s="56"/>
      <c r="L10" s="56"/>
      <c r="M10" s="56"/>
      <c r="N10" s="56"/>
      <c r="O10" s="56"/>
      <c r="P10" s="56"/>
      <c r="Q10" s="56"/>
      <c r="R10" s="56"/>
      <c r="S10" s="69"/>
      <c r="T10" s="114"/>
      <c r="U10" s="114"/>
      <c r="V10" s="114"/>
      <c r="W10" s="114"/>
    </row>
    <row r="11" spans="1:28" ht="15.75" customHeight="1">
      <c r="A11" s="216" t="s">
        <v>171</v>
      </c>
      <c r="B11" s="66"/>
      <c r="C11" s="67"/>
      <c r="D11" s="68"/>
      <c r="E11" s="69"/>
      <c r="F11" s="220"/>
      <c r="G11" s="230"/>
      <c r="H11" s="230"/>
      <c r="I11" s="230"/>
      <c r="J11" s="56"/>
      <c r="K11" s="56"/>
      <c r="L11" s="56"/>
      <c r="M11" s="56"/>
      <c r="N11" s="56"/>
      <c r="O11" s="56"/>
      <c r="P11" s="56"/>
      <c r="Q11" s="56"/>
      <c r="R11" s="56"/>
      <c r="S11" s="69"/>
      <c r="T11" s="114"/>
      <c r="U11" s="114"/>
      <c r="V11" s="114"/>
      <c r="W11" s="114"/>
    </row>
    <row r="12" spans="1:28" ht="15.75" customHeight="1">
      <c r="A12" s="217"/>
      <c r="B12" s="70"/>
      <c r="C12" s="71"/>
      <c r="D12" s="72"/>
      <c r="E12" s="69"/>
      <c r="F12" s="218" t="s">
        <v>167</v>
      </c>
      <c r="G12" s="229"/>
      <c r="H12" s="229"/>
      <c r="I12" s="229"/>
      <c r="J12" s="56"/>
      <c r="K12" s="56"/>
      <c r="L12" s="56"/>
      <c r="M12" s="56"/>
      <c r="N12" s="56"/>
      <c r="O12" s="56"/>
      <c r="P12" s="56"/>
      <c r="Q12" s="56"/>
      <c r="R12" s="56"/>
      <c r="S12" s="69"/>
      <c r="T12" s="114"/>
      <c r="U12" s="114"/>
      <c r="V12" s="114"/>
      <c r="W12" s="114"/>
    </row>
    <row r="13" spans="1:28" ht="15.75" customHeight="1">
      <c r="A13" s="216" t="s">
        <v>172</v>
      </c>
      <c r="B13" s="66"/>
      <c r="C13" s="67"/>
      <c r="D13" s="68"/>
      <c r="E13" s="69"/>
      <c r="F13" s="219"/>
      <c r="G13" s="228"/>
      <c r="H13" s="228"/>
      <c r="I13" s="228"/>
      <c r="J13" s="56"/>
      <c r="K13" s="56"/>
      <c r="L13" s="56"/>
      <c r="M13" s="56"/>
      <c r="N13" s="56"/>
      <c r="O13" s="56"/>
      <c r="P13" s="56"/>
      <c r="Q13" s="56"/>
      <c r="R13" s="56"/>
      <c r="S13" s="69"/>
      <c r="T13" s="114"/>
      <c r="U13" s="114"/>
      <c r="V13" s="114"/>
      <c r="W13" s="114"/>
    </row>
    <row r="14" spans="1:28" ht="15.75" customHeight="1" thickBot="1">
      <c r="A14" s="232"/>
      <c r="B14" s="73"/>
      <c r="C14" s="74"/>
      <c r="D14" s="75"/>
      <c r="E14" s="69"/>
      <c r="F14" s="221"/>
      <c r="G14" s="231"/>
      <c r="H14" s="231"/>
      <c r="I14" s="231"/>
      <c r="J14" s="56"/>
      <c r="K14" s="56"/>
      <c r="L14" s="56"/>
      <c r="M14" s="56"/>
      <c r="N14" s="56"/>
      <c r="O14" s="56"/>
      <c r="P14" s="56"/>
      <c r="Q14" s="56"/>
      <c r="R14" s="56"/>
      <c r="S14" s="69"/>
      <c r="T14" s="114"/>
      <c r="U14" s="114"/>
      <c r="V14" s="114"/>
      <c r="W14" s="114"/>
    </row>
    <row r="15" spans="1:28" ht="12.6" customHeight="1" thickBot="1">
      <c r="A15" s="76"/>
      <c r="B15" s="76"/>
      <c r="C15" s="76"/>
      <c r="D15" s="77"/>
      <c r="E15" s="77"/>
      <c r="F15" s="77"/>
      <c r="G15" s="78"/>
      <c r="H15" s="78"/>
      <c r="I15" s="78"/>
      <c r="J15" s="76"/>
      <c r="K15" s="77"/>
      <c r="L15" s="77"/>
      <c r="M15" s="77"/>
      <c r="N15" s="78"/>
      <c r="O15" s="78"/>
      <c r="P15" s="78"/>
      <c r="Q15" s="76"/>
      <c r="R15" s="77"/>
      <c r="S15" s="77"/>
      <c r="T15" s="77"/>
      <c r="U15" s="78"/>
      <c r="V15" s="78"/>
      <c r="W15" s="78"/>
    </row>
    <row r="16" spans="1:28" s="14" customFormat="1" ht="18.600000000000001" customHeight="1">
      <c r="A16" s="79" t="s">
        <v>173</v>
      </c>
      <c r="B16" s="80">
        <v>1</v>
      </c>
      <c r="C16" s="115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15"/>
      <c r="R16" s="106"/>
      <c r="S16" s="107"/>
      <c r="T16" s="105"/>
      <c r="U16" s="106"/>
      <c r="V16" s="106"/>
      <c r="W16" s="106"/>
      <c r="X16" s="122"/>
      <c r="Y16" s="106"/>
      <c r="Z16" s="122"/>
      <c r="AA16" s="118"/>
      <c r="AB16" s="107"/>
    </row>
    <row r="17" spans="1:28" ht="18.600000000000001" customHeight="1">
      <c r="A17" s="81" t="s">
        <v>174</v>
      </c>
      <c r="B17" s="175">
        <v>2</v>
      </c>
      <c r="C17" s="173"/>
      <c r="D17" s="100"/>
      <c r="E17" s="100"/>
      <c r="F17" s="100"/>
      <c r="G17" s="100"/>
      <c r="H17" s="100"/>
      <c r="I17" s="101"/>
      <c r="J17" s="174"/>
      <c r="K17" s="100"/>
      <c r="L17" s="100"/>
      <c r="M17" s="100"/>
      <c r="N17" s="100"/>
      <c r="O17" s="100"/>
      <c r="P17" s="100"/>
      <c r="Q17" s="173"/>
      <c r="R17" s="100"/>
      <c r="S17" s="101"/>
      <c r="T17" s="174"/>
      <c r="U17" s="100"/>
      <c r="V17" s="100"/>
      <c r="W17" s="100"/>
      <c r="X17" s="123"/>
      <c r="Y17" s="100"/>
      <c r="Z17" s="123"/>
      <c r="AA17" s="119"/>
      <c r="AB17" s="101"/>
    </row>
    <row r="18" spans="1:28" ht="18.600000000000001" customHeight="1">
      <c r="A18" s="81" t="s">
        <v>175</v>
      </c>
      <c r="B18" s="82">
        <v>3</v>
      </c>
      <c r="C18" s="172" t="str">
        <f>IF(C$17&gt;=1,"VIVA 4SHORT"," ")</f>
        <v xml:space="preserve"> </v>
      </c>
      <c r="D18" s="172" t="str">
        <f t="shared" ref="D18:AB18" si="0">IF(D$17&gt;=1,"VIVA 4SHORT"," ")</f>
        <v xml:space="preserve"> </v>
      </c>
      <c r="E18" s="172" t="str">
        <f t="shared" si="0"/>
        <v xml:space="preserve"> </v>
      </c>
      <c r="F18" s="172" t="str">
        <f t="shared" si="0"/>
        <v xml:space="preserve"> </v>
      </c>
      <c r="G18" s="172" t="str">
        <f t="shared" si="0"/>
        <v xml:space="preserve"> </v>
      </c>
      <c r="H18" s="172" t="str">
        <f t="shared" si="0"/>
        <v xml:space="preserve"> </v>
      </c>
      <c r="I18" s="172" t="str">
        <f t="shared" si="0"/>
        <v xml:space="preserve"> </v>
      </c>
      <c r="J18" s="172" t="str">
        <f t="shared" si="0"/>
        <v xml:space="preserve"> </v>
      </c>
      <c r="K18" s="172" t="str">
        <f t="shared" si="0"/>
        <v xml:space="preserve"> </v>
      </c>
      <c r="L18" s="172" t="str">
        <f t="shared" si="0"/>
        <v xml:space="preserve"> </v>
      </c>
      <c r="M18" s="172" t="str">
        <f t="shared" si="0"/>
        <v xml:space="preserve"> </v>
      </c>
      <c r="N18" s="172" t="str">
        <f t="shared" si="0"/>
        <v xml:space="preserve"> </v>
      </c>
      <c r="O18" s="172" t="str">
        <f t="shared" si="0"/>
        <v xml:space="preserve"> </v>
      </c>
      <c r="P18" s="172" t="str">
        <f t="shared" si="0"/>
        <v xml:space="preserve"> </v>
      </c>
      <c r="Q18" s="172" t="str">
        <f t="shared" si="0"/>
        <v xml:space="preserve"> </v>
      </c>
      <c r="R18" s="172" t="str">
        <f t="shared" si="0"/>
        <v xml:space="preserve"> </v>
      </c>
      <c r="S18" s="172" t="str">
        <f t="shared" si="0"/>
        <v xml:space="preserve"> </v>
      </c>
      <c r="T18" s="172" t="str">
        <f t="shared" si="0"/>
        <v xml:space="preserve"> </v>
      </c>
      <c r="U18" s="172" t="str">
        <f t="shared" si="0"/>
        <v xml:space="preserve"> </v>
      </c>
      <c r="V18" s="172" t="str">
        <f t="shared" si="0"/>
        <v xml:space="preserve"> </v>
      </c>
      <c r="W18" s="172" t="str">
        <f t="shared" si="0"/>
        <v xml:space="preserve"> </v>
      </c>
      <c r="X18" s="172" t="str">
        <f t="shared" si="0"/>
        <v xml:space="preserve"> </v>
      </c>
      <c r="Y18" s="172" t="str">
        <f t="shared" si="0"/>
        <v xml:space="preserve"> </v>
      </c>
      <c r="Z18" s="172" t="str">
        <f t="shared" si="0"/>
        <v xml:space="preserve"> </v>
      </c>
      <c r="AA18" s="172" t="str">
        <f t="shared" si="0"/>
        <v xml:space="preserve"> </v>
      </c>
      <c r="AB18" s="172" t="str">
        <f t="shared" si="0"/>
        <v xml:space="preserve"> </v>
      </c>
    </row>
    <row r="19" spans="1:28" ht="18.600000000000001" customHeight="1">
      <c r="A19" s="81" t="s">
        <v>176</v>
      </c>
      <c r="B19" s="82">
        <v>4</v>
      </c>
      <c r="C19" s="173"/>
      <c r="D19" s="100"/>
      <c r="E19" s="100"/>
      <c r="F19" s="100"/>
      <c r="G19" s="100"/>
      <c r="H19" s="100"/>
      <c r="I19" s="101"/>
      <c r="J19" s="174"/>
      <c r="K19" s="100"/>
      <c r="L19" s="100"/>
      <c r="M19" s="100"/>
      <c r="N19" s="100"/>
      <c r="O19" s="100"/>
      <c r="P19" s="100"/>
      <c r="Q19" s="173"/>
      <c r="R19" s="100"/>
      <c r="S19" s="101"/>
      <c r="T19" s="174"/>
      <c r="U19" s="100"/>
      <c r="V19" s="100"/>
      <c r="W19" s="100"/>
      <c r="X19" s="123"/>
      <c r="Y19" s="100"/>
      <c r="Z19" s="123"/>
      <c r="AA19" s="119"/>
      <c r="AB19" s="101"/>
    </row>
    <row r="20" spans="1:28" ht="18.600000000000001" customHeight="1">
      <c r="A20" s="83" t="s">
        <v>177</v>
      </c>
      <c r="B20" s="82">
        <v>5</v>
      </c>
      <c r="C20" s="173"/>
      <c r="D20" s="100"/>
      <c r="E20" s="100"/>
      <c r="F20" s="100"/>
      <c r="G20" s="100"/>
      <c r="H20" s="100"/>
      <c r="I20" s="101"/>
      <c r="J20" s="174"/>
      <c r="K20" s="100"/>
      <c r="L20" s="100"/>
      <c r="M20" s="100"/>
      <c r="N20" s="100"/>
      <c r="O20" s="100"/>
      <c r="P20" s="100"/>
      <c r="Q20" s="173"/>
      <c r="R20" s="100"/>
      <c r="S20" s="101"/>
      <c r="T20" s="174"/>
      <c r="U20" s="100"/>
      <c r="V20" s="100"/>
      <c r="W20" s="100"/>
      <c r="X20" s="123"/>
      <c r="Y20" s="100"/>
      <c r="Z20" s="123"/>
      <c r="AA20" s="119"/>
      <c r="AB20" s="101"/>
    </row>
    <row r="21" spans="1:28" ht="18.600000000000001" customHeight="1">
      <c r="A21" s="83" t="s">
        <v>178</v>
      </c>
      <c r="B21" s="82">
        <v>6</v>
      </c>
      <c r="C21" s="196" t="str">
        <f>IF(C$17&gt;=1,"VIVA"," ")</f>
        <v xml:space="preserve"> </v>
      </c>
      <c r="D21" s="196" t="str">
        <f t="shared" ref="D21:AB21" si="1">IF(D$17&gt;=1,"VIVA"," ")</f>
        <v xml:space="preserve"> </v>
      </c>
      <c r="E21" s="196" t="str">
        <f t="shared" si="1"/>
        <v xml:space="preserve"> </v>
      </c>
      <c r="F21" s="196" t="str">
        <f t="shared" si="1"/>
        <v xml:space="preserve"> </v>
      </c>
      <c r="G21" s="196" t="str">
        <f t="shared" si="1"/>
        <v xml:space="preserve"> </v>
      </c>
      <c r="H21" s="196" t="str">
        <f t="shared" si="1"/>
        <v xml:space="preserve"> </v>
      </c>
      <c r="I21" s="196" t="str">
        <f t="shared" si="1"/>
        <v xml:space="preserve"> </v>
      </c>
      <c r="J21" s="196" t="str">
        <f t="shared" si="1"/>
        <v xml:space="preserve"> </v>
      </c>
      <c r="K21" s="196" t="str">
        <f t="shared" si="1"/>
        <v xml:space="preserve"> </v>
      </c>
      <c r="L21" s="196" t="str">
        <f t="shared" si="1"/>
        <v xml:space="preserve"> </v>
      </c>
      <c r="M21" s="196" t="str">
        <f t="shared" si="1"/>
        <v xml:space="preserve"> </v>
      </c>
      <c r="N21" s="196" t="str">
        <f t="shared" si="1"/>
        <v xml:space="preserve"> </v>
      </c>
      <c r="O21" s="196" t="str">
        <f t="shared" si="1"/>
        <v xml:space="preserve"> </v>
      </c>
      <c r="P21" s="196" t="str">
        <f t="shared" si="1"/>
        <v xml:space="preserve"> </v>
      </c>
      <c r="Q21" s="196" t="str">
        <f t="shared" si="1"/>
        <v xml:space="preserve"> </v>
      </c>
      <c r="R21" s="196" t="str">
        <f t="shared" si="1"/>
        <v xml:space="preserve"> </v>
      </c>
      <c r="S21" s="196" t="str">
        <f t="shared" si="1"/>
        <v xml:space="preserve"> </v>
      </c>
      <c r="T21" s="196" t="str">
        <f t="shared" si="1"/>
        <v xml:space="preserve"> </v>
      </c>
      <c r="U21" s="196" t="str">
        <f t="shared" si="1"/>
        <v xml:space="preserve"> </v>
      </c>
      <c r="V21" s="196" t="str">
        <f t="shared" si="1"/>
        <v xml:space="preserve"> </v>
      </c>
      <c r="W21" s="196" t="str">
        <f t="shared" si="1"/>
        <v xml:space="preserve"> </v>
      </c>
      <c r="X21" s="196" t="str">
        <f t="shared" si="1"/>
        <v xml:space="preserve"> </v>
      </c>
      <c r="Y21" s="196" t="str">
        <f t="shared" si="1"/>
        <v xml:space="preserve"> </v>
      </c>
      <c r="Z21" s="196" t="str">
        <f t="shared" si="1"/>
        <v xml:space="preserve"> </v>
      </c>
      <c r="AA21" s="196" t="str">
        <f t="shared" si="1"/>
        <v xml:space="preserve"> </v>
      </c>
      <c r="AB21" s="197" t="str">
        <f t="shared" si="1"/>
        <v xml:space="preserve"> </v>
      </c>
    </row>
    <row r="22" spans="1:28" ht="18.600000000000001" customHeight="1">
      <c r="A22" s="128" t="s">
        <v>179</v>
      </c>
      <c r="B22" s="82">
        <v>7</v>
      </c>
      <c r="C22" s="116"/>
      <c r="D22" s="109"/>
      <c r="E22" s="109"/>
      <c r="F22" s="109"/>
      <c r="G22" s="100"/>
      <c r="H22" s="100"/>
      <c r="I22" s="101"/>
      <c r="J22" s="108"/>
      <c r="K22" s="109"/>
      <c r="L22" s="109"/>
      <c r="M22" s="109"/>
      <c r="N22" s="100"/>
      <c r="O22" s="100"/>
      <c r="P22" s="100"/>
      <c r="Q22" s="116"/>
      <c r="R22" s="109"/>
      <c r="S22" s="110"/>
      <c r="T22" s="108"/>
      <c r="U22" s="100"/>
      <c r="V22" s="100"/>
      <c r="W22" s="100"/>
      <c r="X22" s="123"/>
      <c r="Y22" s="100"/>
      <c r="Z22" s="123"/>
      <c r="AA22" s="119"/>
      <c r="AB22" s="101"/>
    </row>
    <row r="23" spans="1:28" ht="18.600000000000001" customHeight="1">
      <c r="A23" s="195" t="s">
        <v>180</v>
      </c>
      <c r="B23" s="82">
        <v>8</v>
      </c>
      <c r="C23" s="116"/>
      <c r="D23" s="109"/>
      <c r="E23" s="109"/>
      <c r="F23" s="109"/>
      <c r="G23" s="109"/>
      <c r="H23" s="109"/>
      <c r="I23" s="110"/>
      <c r="J23" s="108"/>
      <c r="K23" s="109"/>
      <c r="L23" s="109"/>
      <c r="M23" s="109"/>
      <c r="N23" s="109"/>
      <c r="O23" s="109"/>
      <c r="P23" s="109"/>
      <c r="Q23" s="116"/>
      <c r="R23" s="109"/>
      <c r="S23" s="110"/>
      <c r="T23" s="108"/>
      <c r="U23" s="109"/>
      <c r="V23" s="109"/>
      <c r="W23" s="109"/>
      <c r="X23" s="124"/>
      <c r="Y23" s="109"/>
      <c r="Z23" s="124"/>
      <c r="AA23" s="120"/>
      <c r="AB23" s="110"/>
    </row>
    <row r="24" spans="1:28" ht="18.600000000000001" customHeight="1">
      <c r="A24" s="83" t="s">
        <v>181</v>
      </c>
      <c r="B24" s="82">
        <v>9</v>
      </c>
      <c r="C24" s="192" t="str">
        <f>IF(C$17&gt;=1,"ST"," ")</f>
        <v xml:space="preserve"> </v>
      </c>
      <c r="D24" s="192" t="str">
        <f t="shared" ref="D24:AB24" si="2">IF(D$17&gt;=1,"ST"," ")</f>
        <v xml:space="preserve"> </v>
      </c>
      <c r="E24" s="192" t="str">
        <f t="shared" si="2"/>
        <v xml:space="preserve"> </v>
      </c>
      <c r="F24" s="192" t="str">
        <f t="shared" si="2"/>
        <v xml:space="preserve"> </v>
      </c>
      <c r="G24" s="192" t="str">
        <f t="shared" si="2"/>
        <v xml:space="preserve"> </v>
      </c>
      <c r="H24" s="192" t="str">
        <f t="shared" si="2"/>
        <v xml:space="preserve"> </v>
      </c>
      <c r="I24" s="192" t="str">
        <f t="shared" si="2"/>
        <v xml:space="preserve"> </v>
      </c>
      <c r="J24" s="192" t="str">
        <f t="shared" si="2"/>
        <v xml:space="preserve"> </v>
      </c>
      <c r="K24" s="192" t="str">
        <f t="shared" si="2"/>
        <v xml:space="preserve"> </v>
      </c>
      <c r="L24" s="192" t="str">
        <f t="shared" si="2"/>
        <v xml:space="preserve"> </v>
      </c>
      <c r="M24" s="192" t="str">
        <f t="shared" si="2"/>
        <v xml:space="preserve"> </v>
      </c>
      <c r="N24" s="192" t="str">
        <f t="shared" si="2"/>
        <v xml:space="preserve"> </v>
      </c>
      <c r="O24" s="192" t="str">
        <f t="shared" si="2"/>
        <v xml:space="preserve"> </v>
      </c>
      <c r="P24" s="192" t="str">
        <f t="shared" si="2"/>
        <v xml:space="preserve"> </v>
      </c>
      <c r="Q24" s="192" t="str">
        <f t="shared" si="2"/>
        <v xml:space="preserve"> </v>
      </c>
      <c r="R24" s="192" t="str">
        <f t="shared" si="2"/>
        <v xml:space="preserve"> </v>
      </c>
      <c r="S24" s="192" t="str">
        <f t="shared" si="2"/>
        <v xml:space="preserve"> </v>
      </c>
      <c r="T24" s="192" t="str">
        <f t="shared" si="2"/>
        <v xml:space="preserve"> </v>
      </c>
      <c r="U24" s="192" t="str">
        <f t="shared" si="2"/>
        <v xml:space="preserve"> </v>
      </c>
      <c r="V24" s="192" t="str">
        <f t="shared" si="2"/>
        <v xml:space="preserve"> </v>
      </c>
      <c r="W24" s="192" t="str">
        <f t="shared" si="2"/>
        <v xml:space="preserve"> </v>
      </c>
      <c r="X24" s="192" t="str">
        <f t="shared" si="2"/>
        <v xml:space="preserve"> </v>
      </c>
      <c r="Y24" s="192" t="str">
        <f t="shared" si="2"/>
        <v xml:space="preserve"> </v>
      </c>
      <c r="Z24" s="192" t="str">
        <f t="shared" si="2"/>
        <v xml:space="preserve"> </v>
      </c>
      <c r="AA24" s="192" t="str">
        <f t="shared" si="2"/>
        <v xml:space="preserve"> </v>
      </c>
      <c r="AB24" s="193" t="str">
        <f t="shared" si="2"/>
        <v xml:space="preserve"> </v>
      </c>
    </row>
    <row r="25" spans="1:28" ht="18.600000000000001" hidden="1" customHeight="1">
      <c r="A25" s="83" t="s">
        <v>11</v>
      </c>
      <c r="B25" s="82">
        <v>10</v>
      </c>
      <c r="C25" s="198" t="str">
        <f>IF(C$18&gt;=1,"0"," ")</f>
        <v>0</v>
      </c>
      <c r="D25" s="161" t="str">
        <f>IF(D$18&gt;=1,"0"," ")</f>
        <v>0</v>
      </c>
      <c r="E25" s="161" t="str">
        <f t="shared" ref="E25:AB26" si="3">IF(E$18&gt;=1,"0"," ")</f>
        <v>0</v>
      </c>
      <c r="F25" s="161" t="str">
        <f t="shared" si="3"/>
        <v>0</v>
      </c>
      <c r="G25" s="161" t="str">
        <f t="shared" si="3"/>
        <v>0</v>
      </c>
      <c r="H25" s="161" t="str">
        <f t="shared" si="3"/>
        <v>0</v>
      </c>
      <c r="I25" s="164" t="str">
        <f t="shared" si="3"/>
        <v>0</v>
      </c>
      <c r="J25" s="167" t="str">
        <f t="shared" si="3"/>
        <v>0</v>
      </c>
      <c r="K25" s="161" t="str">
        <f t="shared" si="3"/>
        <v>0</v>
      </c>
      <c r="L25" s="161" t="str">
        <f t="shared" si="3"/>
        <v>0</v>
      </c>
      <c r="M25" s="161" t="str">
        <f t="shared" si="3"/>
        <v>0</v>
      </c>
      <c r="N25" s="161" t="str">
        <f t="shared" si="3"/>
        <v>0</v>
      </c>
      <c r="O25" s="161" t="str">
        <f t="shared" si="3"/>
        <v>0</v>
      </c>
      <c r="P25" s="161" t="str">
        <f t="shared" si="3"/>
        <v>0</v>
      </c>
      <c r="Q25" s="161" t="str">
        <f t="shared" si="3"/>
        <v>0</v>
      </c>
      <c r="R25" s="161" t="str">
        <f t="shared" si="3"/>
        <v>0</v>
      </c>
      <c r="S25" s="164" t="str">
        <f t="shared" si="3"/>
        <v>0</v>
      </c>
      <c r="T25" s="167" t="str">
        <f t="shared" si="3"/>
        <v>0</v>
      </c>
      <c r="U25" s="161" t="str">
        <f t="shared" si="3"/>
        <v>0</v>
      </c>
      <c r="V25" s="161" t="str">
        <f t="shared" si="3"/>
        <v>0</v>
      </c>
      <c r="W25" s="161" t="str">
        <f t="shared" si="3"/>
        <v>0</v>
      </c>
      <c r="X25" s="161" t="str">
        <f t="shared" si="3"/>
        <v>0</v>
      </c>
      <c r="Y25" s="161" t="str">
        <f t="shared" si="3"/>
        <v>0</v>
      </c>
      <c r="Z25" s="161" t="str">
        <f t="shared" si="3"/>
        <v>0</v>
      </c>
      <c r="AA25" s="161" t="str">
        <f t="shared" si="3"/>
        <v>0</v>
      </c>
      <c r="AB25" s="164" t="str">
        <f t="shared" si="3"/>
        <v>0</v>
      </c>
    </row>
    <row r="26" spans="1:28" ht="18.600000000000001" hidden="1" customHeight="1">
      <c r="A26" s="83" t="s">
        <v>12</v>
      </c>
      <c r="B26" s="82">
        <v>11</v>
      </c>
      <c r="C26" s="160" t="str">
        <f>IF(C$18&gt;=1,"0"," ")</f>
        <v>0</v>
      </c>
      <c r="D26" s="160" t="str">
        <f t="shared" ref="D26" si="4">IF(D$18&gt;=1,"0"," ")</f>
        <v>0</v>
      </c>
      <c r="E26" s="160" t="str">
        <f t="shared" si="3"/>
        <v>0</v>
      </c>
      <c r="F26" s="160" t="str">
        <f t="shared" si="3"/>
        <v>0</v>
      </c>
      <c r="G26" s="160" t="str">
        <f t="shared" si="3"/>
        <v>0</v>
      </c>
      <c r="H26" s="160" t="str">
        <f t="shared" si="3"/>
        <v>0</v>
      </c>
      <c r="I26" s="163" t="str">
        <f t="shared" si="3"/>
        <v>0</v>
      </c>
      <c r="J26" s="166" t="str">
        <f t="shared" si="3"/>
        <v>0</v>
      </c>
      <c r="K26" s="160" t="str">
        <f t="shared" si="3"/>
        <v>0</v>
      </c>
      <c r="L26" s="160" t="str">
        <f t="shared" si="3"/>
        <v>0</v>
      </c>
      <c r="M26" s="160" t="str">
        <f t="shared" si="3"/>
        <v>0</v>
      </c>
      <c r="N26" s="160" t="str">
        <f t="shared" si="3"/>
        <v>0</v>
      </c>
      <c r="O26" s="160" t="str">
        <f t="shared" si="3"/>
        <v>0</v>
      </c>
      <c r="P26" s="160" t="str">
        <f t="shared" si="3"/>
        <v>0</v>
      </c>
      <c r="Q26" s="160" t="str">
        <f t="shared" si="3"/>
        <v>0</v>
      </c>
      <c r="R26" s="160" t="str">
        <f t="shared" si="3"/>
        <v>0</v>
      </c>
      <c r="S26" s="163" t="str">
        <f t="shared" si="3"/>
        <v>0</v>
      </c>
      <c r="T26" s="166" t="str">
        <f t="shared" si="3"/>
        <v>0</v>
      </c>
      <c r="U26" s="160" t="str">
        <f t="shared" si="3"/>
        <v>0</v>
      </c>
      <c r="V26" s="160" t="str">
        <f t="shared" si="3"/>
        <v>0</v>
      </c>
      <c r="W26" s="160" t="str">
        <f t="shared" si="3"/>
        <v>0</v>
      </c>
      <c r="X26" s="160" t="str">
        <f t="shared" si="3"/>
        <v>0</v>
      </c>
      <c r="Y26" s="160" t="str">
        <f t="shared" si="3"/>
        <v>0</v>
      </c>
      <c r="Z26" s="160" t="str">
        <f t="shared" si="3"/>
        <v>0</v>
      </c>
      <c r="AA26" s="160" t="str">
        <f t="shared" si="3"/>
        <v>0</v>
      </c>
      <c r="AB26" s="163" t="str">
        <f t="shared" si="3"/>
        <v>0</v>
      </c>
    </row>
    <row r="27" spans="1:28" ht="18.600000000000001" customHeight="1">
      <c r="A27" s="83" t="s">
        <v>182</v>
      </c>
      <c r="B27" s="82">
        <v>12</v>
      </c>
      <c r="C27" s="116"/>
      <c r="D27" s="109"/>
      <c r="E27" s="109"/>
      <c r="F27" s="109"/>
      <c r="G27" s="109"/>
      <c r="H27" s="109"/>
      <c r="I27" s="110"/>
      <c r="J27" s="108"/>
      <c r="K27" s="109"/>
      <c r="L27" s="109"/>
      <c r="M27" s="109"/>
      <c r="N27" s="109"/>
      <c r="O27" s="109"/>
      <c r="P27" s="109"/>
      <c r="Q27" s="116"/>
      <c r="R27" s="109"/>
      <c r="S27" s="110"/>
      <c r="T27" s="108"/>
      <c r="U27" s="109"/>
      <c r="V27" s="109"/>
      <c r="W27" s="109"/>
      <c r="X27" s="124"/>
      <c r="Y27" s="109"/>
      <c r="Z27" s="124"/>
      <c r="AA27" s="120"/>
      <c r="AB27" s="110"/>
    </row>
    <row r="28" spans="1:28" ht="18.600000000000001" customHeight="1">
      <c r="A28" s="81" t="s">
        <v>183</v>
      </c>
      <c r="B28" s="82">
        <v>13</v>
      </c>
      <c r="C28" s="116"/>
      <c r="D28" s="109"/>
      <c r="E28" s="109"/>
      <c r="F28" s="109"/>
      <c r="G28" s="109"/>
      <c r="H28" s="109"/>
      <c r="I28" s="110"/>
      <c r="J28" s="108"/>
      <c r="K28" s="109"/>
      <c r="L28" s="109"/>
      <c r="M28" s="109"/>
      <c r="N28" s="109"/>
      <c r="O28" s="109"/>
      <c r="P28" s="109"/>
      <c r="Q28" s="116"/>
      <c r="R28" s="109"/>
      <c r="S28" s="110"/>
      <c r="T28" s="108"/>
      <c r="U28" s="109"/>
      <c r="V28" s="109"/>
      <c r="W28" s="109"/>
      <c r="X28" s="124"/>
      <c r="Y28" s="109"/>
      <c r="Z28" s="124"/>
      <c r="AA28" s="120"/>
      <c r="AB28" s="110"/>
    </row>
    <row r="29" spans="1:28" ht="18.600000000000001" hidden="1" customHeight="1">
      <c r="A29" s="84" t="s">
        <v>4</v>
      </c>
      <c r="B29" s="82">
        <v>14</v>
      </c>
      <c r="C29" s="148" t="str">
        <f>IF(C$18&gt;=1,"0"," ")</f>
        <v>0</v>
      </c>
      <c r="D29" s="145" t="str">
        <f>IF(D$18&gt;=1,"0"," ")</f>
        <v>0</v>
      </c>
      <c r="E29" s="145" t="str">
        <f t="shared" ref="D29:AB34" si="5">IF(E$18&gt;=1,"0"," ")</f>
        <v>0</v>
      </c>
      <c r="F29" s="145" t="str">
        <f t="shared" si="5"/>
        <v>0</v>
      </c>
      <c r="G29" s="145" t="str">
        <f t="shared" si="5"/>
        <v>0</v>
      </c>
      <c r="H29" s="145" t="str">
        <f t="shared" si="5"/>
        <v>0</v>
      </c>
      <c r="I29" s="151" t="str">
        <f t="shared" si="5"/>
        <v>0</v>
      </c>
      <c r="J29" s="168" t="str">
        <f t="shared" si="5"/>
        <v>0</v>
      </c>
      <c r="K29" s="145" t="str">
        <f t="shared" si="5"/>
        <v>0</v>
      </c>
      <c r="L29" s="145" t="str">
        <f t="shared" si="5"/>
        <v>0</v>
      </c>
      <c r="M29" s="145" t="str">
        <f t="shared" si="5"/>
        <v>0</v>
      </c>
      <c r="N29" s="145" t="str">
        <f t="shared" si="5"/>
        <v>0</v>
      </c>
      <c r="O29" s="145" t="str">
        <f t="shared" si="5"/>
        <v>0</v>
      </c>
      <c r="P29" s="145" t="str">
        <f t="shared" si="5"/>
        <v>0</v>
      </c>
      <c r="Q29" s="145" t="str">
        <f t="shared" si="5"/>
        <v>0</v>
      </c>
      <c r="R29" s="145" t="str">
        <f t="shared" si="5"/>
        <v>0</v>
      </c>
      <c r="S29" s="151" t="str">
        <f t="shared" si="5"/>
        <v>0</v>
      </c>
      <c r="T29" s="168" t="str">
        <f t="shared" si="5"/>
        <v>0</v>
      </c>
      <c r="U29" s="145" t="str">
        <f t="shared" si="5"/>
        <v>0</v>
      </c>
      <c r="V29" s="145" t="str">
        <f t="shared" si="5"/>
        <v>0</v>
      </c>
      <c r="W29" s="145" t="str">
        <f t="shared" si="5"/>
        <v>0</v>
      </c>
      <c r="X29" s="145" t="str">
        <f t="shared" si="5"/>
        <v>0</v>
      </c>
      <c r="Y29" s="145" t="str">
        <f t="shared" si="5"/>
        <v>0</v>
      </c>
      <c r="Z29" s="145" t="str">
        <f t="shared" si="5"/>
        <v>0</v>
      </c>
      <c r="AA29" s="145" t="str">
        <f t="shared" si="5"/>
        <v>0</v>
      </c>
      <c r="AB29" s="151" t="str">
        <f t="shared" si="5"/>
        <v>0</v>
      </c>
    </row>
    <row r="30" spans="1:28" ht="18.600000000000001" hidden="1" customHeight="1">
      <c r="A30" s="83" t="s">
        <v>13</v>
      </c>
      <c r="B30" s="82">
        <v>15</v>
      </c>
      <c r="C30" s="148" t="str">
        <f t="shared" ref="C30:R34" si="6">IF(C$18&gt;=1,"0"," ")</f>
        <v>0</v>
      </c>
      <c r="D30" s="145" t="str">
        <f t="shared" si="6"/>
        <v>0</v>
      </c>
      <c r="E30" s="145" t="str">
        <f t="shared" si="6"/>
        <v>0</v>
      </c>
      <c r="F30" s="145" t="str">
        <f t="shared" si="6"/>
        <v>0</v>
      </c>
      <c r="G30" s="145" t="str">
        <f t="shared" si="6"/>
        <v>0</v>
      </c>
      <c r="H30" s="145" t="str">
        <f t="shared" si="6"/>
        <v>0</v>
      </c>
      <c r="I30" s="151" t="str">
        <f t="shared" si="6"/>
        <v>0</v>
      </c>
      <c r="J30" s="168" t="str">
        <f t="shared" si="6"/>
        <v>0</v>
      </c>
      <c r="K30" s="145" t="str">
        <f t="shared" si="6"/>
        <v>0</v>
      </c>
      <c r="L30" s="145" t="str">
        <f t="shared" si="6"/>
        <v>0</v>
      </c>
      <c r="M30" s="145" t="str">
        <f t="shared" si="6"/>
        <v>0</v>
      </c>
      <c r="N30" s="145" t="str">
        <f t="shared" si="6"/>
        <v>0</v>
      </c>
      <c r="O30" s="145" t="str">
        <f t="shared" si="6"/>
        <v>0</v>
      </c>
      <c r="P30" s="145" t="str">
        <f t="shared" si="6"/>
        <v>0</v>
      </c>
      <c r="Q30" s="145" t="str">
        <f t="shared" si="6"/>
        <v>0</v>
      </c>
      <c r="R30" s="145" t="str">
        <f t="shared" si="6"/>
        <v>0</v>
      </c>
      <c r="S30" s="151" t="str">
        <f t="shared" si="5"/>
        <v>0</v>
      </c>
      <c r="T30" s="168" t="str">
        <f t="shared" si="5"/>
        <v>0</v>
      </c>
      <c r="U30" s="145" t="str">
        <f t="shared" si="5"/>
        <v>0</v>
      </c>
      <c r="V30" s="145" t="str">
        <f t="shared" si="5"/>
        <v>0</v>
      </c>
      <c r="W30" s="145" t="str">
        <f t="shared" si="5"/>
        <v>0</v>
      </c>
      <c r="X30" s="145" t="str">
        <f t="shared" si="5"/>
        <v>0</v>
      </c>
      <c r="Y30" s="145" t="str">
        <f t="shared" si="5"/>
        <v>0</v>
      </c>
      <c r="Z30" s="145" t="str">
        <f t="shared" si="5"/>
        <v>0</v>
      </c>
      <c r="AA30" s="145" t="str">
        <f t="shared" si="5"/>
        <v>0</v>
      </c>
      <c r="AB30" s="151" t="str">
        <f t="shared" si="5"/>
        <v>0</v>
      </c>
    </row>
    <row r="31" spans="1:28" ht="18.600000000000001" hidden="1" customHeight="1">
      <c r="A31" s="83" t="s">
        <v>14</v>
      </c>
      <c r="B31" s="82">
        <v>16</v>
      </c>
      <c r="C31" s="148" t="str">
        <f t="shared" si="6"/>
        <v>0</v>
      </c>
      <c r="D31" s="145" t="str">
        <f t="shared" si="5"/>
        <v>0</v>
      </c>
      <c r="E31" s="145" t="str">
        <f>IF(E$18&gt;=1,"0"," ")</f>
        <v>0</v>
      </c>
      <c r="F31" s="145" t="str">
        <f t="shared" si="5"/>
        <v>0</v>
      </c>
      <c r="G31" s="145" t="str">
        <f t="shared" si="5"/>
        <v>0</v>
      </c>
      <c r="H31" s="145" t="str">
        <f t="shared" si="5"/>
        <v>0</v>
      </c>
      <c r="I31" s="151" t="str">
        <f t="shared" si="5"/>
        <v>0</v>
      </c>
      <c r="J31" s="168" t="str">
        <f t="shared" si="5"/>
        <v>0</v>
      </c>
      <c r="K31" s="145" t="str">
        <f t="shared" si="5"/>
        <v>0</v>
      </c>
      <c r="L31" s="145" t="str">
        <f t="shared" si="5"/>
        <v>0</v>
      </c>
      <c r="M31" s="145" t="str">
        <f t="shared" si="5"/>
        <v>0</v>
      </c>
      <c r="N31" s="145" t="str">
        <f t="shared" si="5"/>
        <v>0</v>
      </c>
      <c r="O31" s="145" t="str">
        <f t="shared" si="5"/>
        <v>0</v>
      </c>
      <c r="P31" s="145" t="str">
        <f t="shared" si="5"/>
        <v>0</v>
      </c>
      <c r="Q31" s="145" t="str">
        <f t="shared" si="5"/>
        <v>0</v>
      </c>
      <c r="R31" s="145" t="str">
        <f t="shared" si="5"/>
        <v>0</v>
      </c>
      <c r="S31" s="151" t="str">
        <f t="shared" si="5"/>
        <v>0</v>
      </c>
      <c r="T31" s="168" t="str">
        <f t="shared" si="5"/>
        <v>0</v>
      </c>
      <c r="U31" s="145" t="str">
        <f t="shared" si="5"/>
        <v>0</v>
      </c>
      <c r="V31" s="145" t="str">
        <f t="shared" si="5"/>
        <v>0</v>
      </c>
      <c r="W31" s="145" t="str">
        <f t="shared" si="5"/>
        <v>0</v>
      </c>
      <c r="X31" s="145" t="str">
        <f t="shared" si="5"/>
        <v>0</v>
      </c>
      <c r="Y31" s="145" t="str">
        <f t="shared" si="5"/>
        <v>0</v>
      </c>
      <c r="Z31" s="145" t="str">
        <f t="shared" si="5"/>
        <v>0</v>
      </c>
      <c r="AA31" s="145" t="str">
        <f t="shared" si="5"/>
        <v>0</v>
      </c>
      <c r="AB31" s="151" t="str">
        <f t="shared" si="5"/>
        <v>0</v>
      </c>
    </row>
    <row r="32" spans="1:28" ht="18.600000000000001" hidden="1" customHeight="1">
      <c r="A32" s="83" t="s">
        <v>15</v>
      </c>
      <c r="B32" s="82">
        <v>17</v>
      </c>
      <c r="C32" s="148" t="str">
        <f t="shared" si="6"/>
        <v>0</v>
      </c>
      <c r="D32" s="145" t="str">
        <f t="shared" si="5"/>
        <v>0</v>
      </c>
      <c r="E32" s="145" t="str">
        <f t="shared" si="5"/>
        <v>0</v>
      </c>
      <c r="F32" s="145" t="str">
        <f t="shared" si="5"/>
        <v>0</v>
      </c>
      <c r="G32" s="145" t="str">
        <f t="shared" si="5"/>
        <v>0</v>
      </c>
      <c r="H32" s="145" t="str">
        <f t="shared" si="5"/>
        <v>0</v>
      </c>
      <c r="I32" s="151" t="str">
        <f t="shared" si="5"/>
        <v>0</v>
      </c>
      <c r="J32" s="168" t="str">
        <f t="shared" si="5"/>
        <v>0</v>
      </c>
      <c r="K32" s="145" t="str">
        <f t="shared" si="5"/>
        <v>0</v>
      </c>
      <c r="L32" s="145" t="str">
        <f t="shared" si="5"/>
        <v>0</v>
      </c>
      <c r="M32" s="145" t="str">
        <f t="shared" si="5"/>
        <v>0</v>
      </c>
      <c r="N32" s="145" t="str">
        <f t="shared" si="5"/>
        <v>0</v>
      </c>
      <c r="O32" s="145" t="str">
        <f t="shared" si="5"/>
        <v>0</v>
      </c>
      <c r="P32" s="145" t="str">
        <f t="shared" si="5"/>
        <v>0</v>
      </c>
      <c r="Q32" s="145" t="str">
        <f t="shared" si="5"/>
        <v>0</v>
      </c>
      <c r="R32" s="145" t="str">
        <f t="shared" si="5"/>
        <v>0</v>
      </c>
      <c r="S32" s="151" t="str">
        <f t="shared" si="5"/>
        <v>0</v>
      </c>
      <c r="T32" s="168" t="str">
        <f t="shared" si="5"/>
        <v>0</v>
      </c>
      <c r="U32" s="145" t="str">
        <f t="shared" si="5"/>
        <v>0</v>
      </c>
      <c r="V32" s="145" t="str">
        <f t="shared" si="5"/>
        <v>0</v>
      </c>
      <c r="W32" s="145" t="str">
        <f t="shared" si="5"/>
        <v>0</v>
      </c>
      <c r="X32" s="145" t="str">
        <f t="shared" si="5"/>
        <v>0</v>
      </c>
      <c r="Y32" s="145" t="str">
        <f t="shared" si="5"/>
        <v>0</v>
      </c>
      <c r="Z32" s="145" t="str">
        <f t="shared" si="5"/>
        <v>0</v>
      </c>
      <c r="AA32" s="145" t="str">
        <f t="shared" si="5"/>
        <v>0</v>
      </c>
      <c r="AB32" s="151" t="str">
        <f t="shared" si="5"/>
        <v>0</v>
      </c>
    </row>
    <row r="33" spans="1:28" ht="18.600000000000001" hidden="1" customHeight="1">
      <c r="A33" s="83" t="s">
        <v>16</v>
      </c>
      <c r="B33" s="82">
        <v>18</v>
      </c>
      <c r="C33" s="148" t="str">
        <f t="shared" si="6"/>
        <v>0</v>
      </c>
      <c r="D33" s="145" t="str">
        <f t="shared" si="5"/>
        <v>0</v>
      </c>
      <c r="E33" s="145" t="str">
        <f t="shared" si="5"/>
        <v>0</v>
      </c>
      <c r="F33" s="145" t="str">
        <f t="shared" si="5"/>
        <v>0</v>
      </c>
      <c r="G33" s="145" t="str">
        <f t="shared" si="5"/>
        <v>0</v>
      </c>
      <c r="H33" s="145" t="str">
        <f t="shared" si="5"/>
        <v>0</v>
      </c>
      <c r="I33" s="151" t="str">
        <f t="shared" si="5"/>
        <v>0</v>
      </c>
      <c r="J33" s="168" t="str">
        <f t="shared" si="5"/>
        <v>0</v>
      </c>
      <c r="K33" s="145" t="str">
        <f t="shared" si="5"/>
        <v>0</v>
      </c>
      <c r="L33" s="145" t="str">
        <f t="shared" si="5"/>
        <v>0</v>
      </c>
      <c r="M33" s="145" t="str">
        <f t="shared" si="5"/>
        <v>0</v>
      </c>
      <c r="N33" s="145" t="str">
        <f t="shared" si="5"/>
        <v>0</v>
      </c>
      <c r="O33" s="145" t="str">
        <f t="shared" si="5"/>
        <v>0</v>
      </c>
      <c r="P33" s="145" t="str">
        <f t="shared" si="5"/>
        <v>0</v>
      </c>
      <c r="Q33" s="145" t="str">
        <f t="shared" si="5"/>
        <v>0</v>
      </c>
      <c r="R33" s="145" t="str">
        <f t="shared" si="5"/>
        <v>0</v>
      </c>
      <c r="S33" s="151" t="str">
        <f t="shared" si="5"/>
        <v>0</v>
      </c>
      <c r="T33" s="168" t="str">
        <f t="shared" si="5"/>
        <v>0</v>
      </c>
      <c r="U33" s="145" t="str">
        <f t="shared" si="5"/>
        <v>0</v>
      </c>
      <c r="V33" s="145" t="str">
        <f t="shared" si="5"/>
        <v>0</v>
      </c>
      <c r="W33" s="145" t="str">
        <f t="shared" si="5"/>
        <v>0</v>
      </c>
      <c r="X33" s="145" t="str">
        <f t="shared" si="5"/>
        <v>0</v>
      </c>
      <c r="Y33" s="145" t="str">
        <f t="shared" si="5"/>
        <v>0</v>
      </c>
      <c r="Z33" s="145" t="str">
        <f t="shared" si="5"/>
        <v>0</v>
      </c>
      <c r="AA33" s="145" t="str">
        <f t="shared" si="5"/>
        <v>0</v>
      </c>
      <c r="AB33" s="151" t="str">
        <f t="shared" si="5"/>
        <v>0</v>
      </c>
    </row>
    <row r="34" spans="1:28" ht="18.600000000000001" hidden="1" customHeight="1">
      <c r="A34" s="83" t="s">
        <v>17</v>
      </c>
      <c r="B34" s="82">
        <v>19</v>
      </c>
      <c r="C34" s="148" t="str">
        <f t="shared" si="6"/>
        <v>0</v>
      </c>
      <c r="D34" s="145" t="str">
        <f t="shared" si="5"/>
        <v>0</v>
      </c>
      <c r="E34" s="145" t="str">
        <f t="shared" si="5"/>
        <v>0</v>
      </c>
      <c r="F34" s="145" t="str">
        <f t="shared" si="5"/>
        <v>0</v>
      </c>
      <c r="G34" s="145" t="str">
        <f t="shared" si="5"/>
        <v>0</v>
      </c>
      <c r="H34" s="145" t="str">
        <f t="shared" si="5"/>
        <v>0</v>
      </c>
      <c r="I34" s="151" t="str">
        <f t="shared" si="5"/>
        <v>0</v>
      </c>
      <c r="J34" s="168" t="str">
        <f t="shared" si="5"/>
        <v>0</v>
      </c>
      <c r="K34" s="145" t="str">
        <f t="shared" si="5"/>
        <v>0</v>
      </c>
      <c r="L34" s="145" t="str">
        <f t="shared" si="5"/>
        <v>0</v>
      </c>
      <c r="M34" s="145" t="str">
        <f t="shared" si="5"/>
        <v>0</v>
      </c>
      <c r="N34" s="145" t="str">
        <f t="shared" si="5"/>
        <v>0</v>
      </c>
      <c r="O34" s="145" t="str">
        <f t="shared" si="5"/>
        <v>0</v>
      </c>
      <c r="P34" s="145" t="str">
        <f t="shared" si="5"/>
        <v>0</v>
      </c>
      <c r="Q34" s="145" t="str">
        <f t="shared" si="5"/>
        <v>0</v>
      </c>
      <c r="R34" s="145" t="str">
        <f t="shared" si="5"/>
        <v>0</v>
      </c>
      <c r="S34" s="151" t="str">
        <f t="shared" si="5"/>
        <v>0</v>
      </c>
      <c r="T34" s="168" t="str">
        <f t="shared" si="5"/>
        <v>0</v>
      </c>
      <c r="U34" s="145" t="str">
        <f t="shared" si="5"/>
        <v>0</v>
      </c>
      <c r="V34" s="145" t="str">
        <f t="shared" si="5"/>
        <v>0</v>
      </c>
      <c r="W34" s="145" t="str">
        <f t="shared" si="5"/>
        <v>0</v>
      </c>
      <c r="X34" s="145" t="str">
        <f t="shared" si="5"/>
        <v>0</v>
      </c>
      <c r="Y34" s="145" t="str">
        <f t="shared" si="5"/>
        <v>0</v>
      </c>
      <c r="Z34" s="145" t="str">
        <f t="shared" si="5"/>
        <v>0</v>
      </c>
      <c r="AA34" s="145" t="str">
        <f t="shared" si="5"/>
        <v>0</v>
      </c>
      <c r="AB34" s="151" t="str">
        <f t="shared" si="5"/>
        <v>0</v>
      </c>
    </row>
    <row r="35" spans="1:28" ht="18.600000000000001" customHeight="1">
      <c r="A35" s="83" t="s">
        <v>184</v>
      </c>
      <c r="B35" s="82">
        <v>20</v>
      </c>
      <c r="C35" s="148" t="str">
        <f>IF(C$17&gt;=1,"Fe"," ")</f>
        <v xml:space="preserve"> </v>
      </c>
      <c r="D35" s="148" t="str">
        <f t="shared" ref="D35:AB35" si="7">IF(D$17&gt;=1,"Fe"," ")</f>
        <v xml:space="preserve"> </v>
      </c>
      <c r="E35" s="148" t="str">
        <f t="shared" si="7"/>
        <v xml:space="preserve"> </v>
      </c>
      <c r="F35" s="148" t="str">
        <f t="shared" si="7"/>
        <v xml:space="preserve"> </v>
      </c>
      <c r="G35" s="148" t="str">
        <f t="shared" si="7"/>
        <v xml:space="preserve"> </v>
      </c>
      <c r="H35" s="148" t="str">
        <f t="shared" si="7"/>
        <v xml:space="preserve"> </v>
      </c>
      <c r="I35" s="148" t="str">
        <f t="shared" si="7"/>
        <v xml:space="preserve"> </v>
      </c>
      <c r="J35" s="148" t="str">
        <f t="shared" si="7"/>
        <v xml:space="preserve"> </v>
      </c>
      <c r="K35" s="148" t="str">
        <f t="shared" si="7"/>
        <v xml:space="preserve"> </v>
      </c>
      <c r="L35" s="148" t="str">
        <f t="shared" si="7"/>
        <v xml:space="preserve"> </v>
      </c>
      <c r="M35" s="148" t="str">
        <f t="shared" si="7"/>
        <v xml:space="preserve"> </v>
      </c>
      <c r="N35" s="148" t="str">
        <f t="shared" si="7"/>
        <v xml:space="preserve"> </v>
      </c>
      <c r="O35" s="148" t="str">
        <f t="shared" si="7"/>
        <v xml:space="preserve"> </v>
      </c>
      <c r="P35" s="148" t="str">
        <f t="shared" si="7"/>
        <v xml:space="preserve"> </v>
      </c>
      <c r="Q35" s="148" t="str">
        <f t="shared" si="7"/>
        <v xml:space="preserve"> </v>
      </c>
      <c r="R35" s="148" t="str">
        <f t="shared" si="7"/>
        <v xml:space="preserve"> </v>
      </c>
      <c r="S35" s="148" t="str">
        <f t="shared" si="7"/>
        <v xml:space="preserve"> </v>
      </c>
      <c r="T35" s="148" t="str">
        <f t="shared" si="7"/>
        <v xml:space="preserve"> </v>
      </c>
      <c r="U35" s="148" t="str">
        <f t="shared" si="7"/>
        <v xml:space="preserve"> </v>
      </c>
      <c r="V35" s="148" t="str">
        <f t="shared" si="7"/>
        <v xml:space="preserve"> </v>
      </c>
      <c r="W35" s="148" t="str">
        <f t="shared" si="7"/>
        <v xml:space="preserve"> </v>
      </c>
      <c r="X35" s="148" t="str">
        <f t="shared" si="7"/>
        <v xml:space="preserve"> </v>
      </c>
      <c r="Y35" s="148" t="str">
        <f t="shared" si="7"/>
        <v xml:space="preserve"> </v>
      </c>
      <c r="Z35" s="148" t="str">
        <f t="shared" si="7"/>
        <v xml:space="preserve"> </v>
      </c>
      <c r="AA35" s="148" t="str">
        <f t="shared" si="7"/>
        <v xml:space="preserve"> </v>
      </c>
      <c r="AB35" s="183" t="str">
        <f t="shared" si="7"/>
        <v xml:space="preserve"> </v>
      </c>
    </row>
    <row r="36" spans="1:28" ht="18.600000000000001" hidden="1" customHeight="1">
      <c r="A36" s="83" t="s">
        <v>18</v>
      </c>
      <c r="B36" s="82">
        <v>21</v>
      </c>
      <c r="C36" s="148" t="str">
        <f>IF(C$18&gt;=1,"0"," ")</f>
        <v>0</v>
      </c>
      <c r="D36" s="145" t="str">
        <f t="shared" ref="D36:AB37" si="8">IF(D$18&gt;=1,"0"," ")</f>
        <v>0</v>
      </c>
      <c r="E36" s="145" t="str">
        <f t="shared" si="8"/>
        <v>0</v>
      </c>
      <c r="F36" s="145" t="str">
        <f t="shared" si="8"/>
        <v>0</v>
      </c>
      <c r="G36" s="145" t="str">
        <f t="shared" si="8"/>
        <v>0</v>
      </c>
      <c r="H36" s="145" t="str">
        <f t="shared" si="8"/>
        <v>0</v>
      </c>
      <c r="I36" s="151" t="str">
        <f t="shared" si="8"/>
        <v>0</v>
      </c>
      <c r="J36" s="168" t="str">
        <f t="shared" si="8"/>
        <v>0</v>
      </c>
      <c r="K36" s="145" t="str">
        <f t="shared" si="8"/>
        <v>0</v>
      </c>
      <c r="L36" s="145" t="str">
        <f t="shared" si="8"/>
        <v>0</v>
      </c>
      <c r="M36" s="145" t="str">
        <f t="shared" si="8"/>
        <v>0</v>
      </c>
      <c r="N36" s="145" t="str">
        <f t="shared" si="8"/>
        <v>0</v>
      </c>
      <c r="O36" s="145" t="str">
        <f t="shared" si="8"/>
        <v>0</v>
      </c>
      <c r="P36" s="145" t="str">
        <f t="shared" si="8"/>
        <v>0</v>
      </c>
      <c r="Q36" s="145" t="str">
        <f t="shared" si="8"/>
        <v>0</v>
      </c>
      <c r="R36" s="145" t="str">
        <f t="shared" si="8"/>
        <v>0</v>
      </c>
      <c r="S36" s="151" t="str">
        <f t="shared" si="8"/>
        <v>0</v>
      </c>
      <c r="T36" s="168" t="str">
        <f t="shared" si="8"/>
        <v>0</v>
      </c>
      <c r="U36" s="145" t="str">
        <f t="shared" si="8"/>
        <v>0</v>
      </c>
      <c r="V36" s="145" t="str">
        <f t="shared" si="8"/>
        <v>0</v>
      </c>
      <c r="W36" s="145" t="str">
        <f t="shared" si="8"/>
        <v>0</v>
      </c>
      <c r="X36" s="145" t="str">
        <f t="shared" si="8"/>
        <v>0</v>
      </c>
      <c r="Y36" s="145" t="str">
        <f t="shared" si="8"/>
        <v>0</v>
      </c>
      <c r="Z36" s="145" t="str">
        <f t="shared" si="8"/>
        <v>0</v>
      </c>
      <c r="AA36" s="145" t="str">
        <f t="shared" si="8"/>
        <v>0</v>
      </c>
      <c r="AB36" s="151" t="str">
        <f t="shared" si="8"/>
        <v>0</v>
      </c>
    </row>
    <row r="37" spans="1:28" s="4" customFormat="1" ht="18.600000000000001" hidden="1" customHeight="1">
      <c r="A37" s="83" t="s">
        <v>19</v>
      </c>
      <c r="B37" s="82">
        <v>22</v>
      </c>
      <c r="C37" s="148" t="str">
        <f>IF(C$18&gt;=1,"0"," ")</f>
        <v>0</v>
      </c>
      <c r="D37" s="145" t="str">
        <f t="shared" si="8"/>
        <v>0</v>
      </c>
      <c r="E37" s="145" t="str">
        <f t="shared" si="8"/>
        <v>0</v>
      </c>
      <c r="F37" s="145" t="str">
        <f t="shared" si="8"/>
        <v>0</v>
      </c>
      <c r="G37" s="145" t="str">
        <f t="shared" si="8"/>
        <v>0</v>
      </c>
      <c r="H37" s="145" t="str">
        <f t="shared" si="8"/>
        <v>0</v>
      </c>
      <c r="I37" s="151" t="str">
        <f t="shared" si="8"/>
        <v>0</v>
      </c>
      <c r="J37" s="168" t="str">
        <f t="shared" si="8"/>
        <v>0</v>
      </c>
      <c r="K37" s="145" t="str">
        <f t="shared" si="8"/>
        <v>0</v>
      </c>
      <c r="L37" s="145" t="str">
        <f t="shared" si="8"/>
        <v>0</v>
      </c>
      <c r="M37" s="145" t="str">
        <f t="shared" si="8"/>
        <v>0</v>
      </c>
      <c r="N37" s="145" t="str">
        <f t="shared" si="8"/>
        <v>0</v>
      </c>
      <c r="O37" s="145" t="str">
        <f t="shared" si="8"/>
        <v>0</v>
      </c>
      <c r="P37" s="145" t="str">
        <f t="shared" si="8"/>
        <v>0</v>
      </c>
      <c r="Q37" s="145" t="str">
        <f t="shared" si="8"/>
        <v>0</v>
      </c>
      <c r="R37" s="145" t="str">
        <f t="shared" si="8"/>
        <v>0</v>
      </c>
      <c r="S37" s="151" t="str">
        <f t="shared" si="8"/>
        <v>0</v>
      </c>
      <c r="T37" s="168" t="str">
        <f t="shared" si="8"/>
        <v>0</v>
      </c>
      <c r="U37" s="145" t="str">
        <f t="shared" si="8"/>
        <v>0</v>
      </c>
      <c r="V37" s="145" t="str">
        <f t="shared" si="8"/>
        <v>0</v>
      </c>
      <c r="W37" s="145" t="str">
        <f t="shared" si="8"/>
        <v>0</v>
      </c>
      <c r="X37" s="145" t="str">
        <f t="shared" si="8"/>
        <v>0</v>
      </c>
      <c r="Y37" s="145" t="str">
        <f t="shared" si="8"/>
        <v>0</v>
      </c>
      <c r="Z37" s="145" t="str">
        <f t="shared" si="8"/>
        <v>0</v>
      </c>
      <c r="AA37" s="145" t="str">
        <f t="shared" si="8"/>
        <v>0</v>
      </c>
      <c r="AB37" s="151" t="str">
        <f t="shared" si="8"/>
        <v>0</v>
      </c>
    </row>
    <row r="38" spans="1:28" s="4" customFormat="1" ht="18.600000000000001" hidden="1" customHeight="1">
      <c r="A38" s="83" t="s">
        <v>20</v>
      </c>
      <c r="B38" s="82">
        <v>23</v>
      </c>
      <c r="C38" s="149">
        <f>C$23</f>
        <v>0</v>
      </c>
      <c r="D38" s="149">
        <f t="shared" ref="D38:AB38" si="9">D$23</f>
        <v>0</v>
      </c>
      <c r="E38" s="149">
        <f t="shared" si="9"/>
        <v>0</v>
      </c>
      <c r="F38" s="149">
        <f t="shared" si="9"/>
        <v>0</v>
      </c>
      <c r="G38" s="149">
        <f t="shared" si="9"/>
        <v>0</v>
      </c>
      <c r="H38" s="149">
        <f t="shared" si="9"/>
        <v>0</v>
      </c>
      <c r="I38" s="194">
        <f t="shared" si="9"/>
        <v>0</v>
      </c>
      <c r="J38" s="170">
        <f t="shared" si="9"/>
        <v>0</v>
      </c>
      <c r="K38" s="149">
        <f t="shared" si="9"/>
        <v>0</v>
      </c>
      <c r="L38" s="149">
        <f t="shared" si="9"/>
        <v>0</v>
      </c>
      <c r="M38" s="149">
        <f t="shared" si="9"/>
        <v>0</v>
      </c>
      <c r="N38" s="149">
        <f t="shared" si="9"/>
        <v>0</v>
      </c>
      <c r="O38" s="149">
        <f t="shared" si="9"/>
        <v>0</v>
      </c>
      <c r="P38" s="149">
        <f t="shared" si="9"/>
        <v>0</v>
      </c>
      <c r="Q38" s="149">
        <f t="shared" si="9"/>
        <v>0</v>
      </c>
      <c r="R38" s="149">
        <f t="shared" si="9"/>
        <v>0</v>
      </c>
      <c r="S38" s="194">
        <f t="shared" si="9"/>
        <v>0</v>
      </c>
      <c r="T38" s="170">
        <f t="shared" si="9"/>
        <v>0</v>
      </c>
      <c r="U38" s="149">
        <f t="shared" si="9"/>
        <v>0</v>
      </c>
      <c r="V38" s="149">
        <f t="shared" si="9"/>
        <v>0</v>
      </c>
      <c r="W38" s="149">
        <f t="shared" si="9"/>
        <v>0</v>
      </c>
      <c r="X38" s="149">
        <f t="shared" si="9"/>
        <v>0</v>
      </c>
      <c r="Y38" s="149">
        <f t="shared" si="9"/>
        <v>0</v>
      </c>
      <c r="Z38" s="149">
        <f t="shared" si="9"/>
        <v>0</v>
      </c>
      <c r="AA38" s="149">
        <f t="shared" si="9"/>
        <v>0</v>
      </c>
      <c r="AB38" s="194">
        <f t="shared" si="9"/>
        <v>0</v>
      </c>
    </row>
    <row r="39" spans="1:28" s="4" customFormat="1" ht="18.600000000000001" hidden="1" customHeight="1">
      <c r="A39" s="81" t="s">
        <v>21</v>
      </c>
      <c r="B39" s="82">
        <v>24</v>
      </c>
      <c r="C39" s="149">
        <f>C$23</f>
        <v>0</v>
      </c>
      <c r="D39" s="149">
        <f t="shared" ref="D39:AB39" si="10">D$23</f>
        <v>0</v>
      </c>
      <c r="E39" s="149" t="str">
        <f>E$18</f>
        <v xml:space="preserve"> </v>
      </c>
      <c r="F39" s="149">
        <f t="shared" si="10"/>
        <v>0</v>
      </c>
      <c r="G39" s="149">
        <f t="shared" si="10"/>
        <v>0</v>
      </c>
      <c r="H39" s="149">
        <f t="shared" si="10"/>
        <v>0</v>
      </c>
      <c r="I39" s="194">
        <f t="shared" si="10"/>
        <v>0</v>
      </c>
      <c r="J39" s="170">
        <f t="shared" si="10"/>
        <v>0</v>
      </c>
      <c r="K39" s="149">
        <f t="shared" si="10"/>
        <v>0</v>
      </c>
      <c r="L39" s="149">
        <f t="shared" si="10"/>
        <v>0</v>
      </c>
      <c r="M39" s="149">
        <f t="shared" si="10"/>
        <v>0</v>
      </c>
      <c r="N39" s="149">
        <f t="shared" si="10"/>
        <v>0</v>
      </c>
      <c r="O39" s="149">
        <f t="shared" si="10"/>
        <v>0</v>
      </c>
      <c r="P39" s="149">
        <f t="shared" si="10"/>
        <v>0</v>
      </c>
      <c r="Q39" s="149">
        <f t="shared" si="10"/>
        <v>0</v>
      </c>
      <c r="R39" s="149">
        <f t="shared" si="10"/>
        <v>0</v>
      </c>
      <c r="S39" s="194">
        <f t="shared" si="10"/>
        <v>0</v>
      </c>
      <c r="T39" s="170">
        <f t="shared" si="10"/>
        <v>0</v>
      </c>
      <c r="U39" s="149">
        <f>U$23</f>
        <v>0</v>
      </c>
      <c r="V39" s="149">
        <f t="shared" si="10"/>
        <v>0</v>
      </c>
      <c r="W39" s="149">
        <f t="shared" si="10"/>
        <v>0</v>
      </c>
      <c r="X39" s="149">
        <f t="shared" si="10"/>
        <v>0</v>
      </c>
      <c r="Y39" s="149">
        <f t="shared" si="10"/>
        <v>0</v>
      </c>
      <c r="Z39" s="149">
        <f t="shared" si="10"/>
        <v>0</v>
      </c>
      <c r="AA39" s="149">
        <f t="shared" si="10"/>
        <v>0</v>
      </c>
      <c r="AB39" s="194">
        <f t="shared" si="10"/>
        <v>0</v>
      </c>
    </row>
    <row r="40" spans="1:28" s="4" customFormat="1" ht="18.600000000000001" customHeight="1">
      <c r="A40" s="85" t="s">
        <v>185</v>
      </c>
      <c r="B40" s="82">
        <v>25</v>
      </c>
      <c r="C40" s="149" t="str">
        <f>IF(C$17&gt;=1,"VL"," ")</f>
        <v xml:space="preserve"> </v>
      </c>
      <c r="D40" s="149" t="str">
        <f t="shared" ref="D40:AB40" si="11">IF(D$17&gt;=1,"VL"," ")</f>
        <v xml:space="preserve"> </v>
      </c>
      <c r="E40" s="149" t="str">
        <f t="shared" si="11"/>
        <v xml:space="preserve"> </v>
      </c>
      <c r="F40" s="149" t="str">
        <f t="shared" si="11"/>
        <v xml:space="preserve"> </v>
      </c>
      <c r="G40" s="149" t="str">
        <f t="shared" si="11"/>
        <v xml:space="preserve"> </v>
      </c>
      <c r="H40" s="149" t="str">
        <f t="shared" si="11"/>
        <v xml:space="preserve"> </v>
      </c>
      <c r="I40" s="149" t="str">
        <f t="shared" si="11"/>
        <v xml:space="preserve"> </v>
      </c>
      <c r="J40" s="149" t="str">
        <f t="shared" si="11"/>
        <v xml:space="preserve"> </v>
      </c>
      <c r="K40" s="149" t="str">
        <f t="shared" si="11"/>
        <v xml:space="preserve"> </v>
      </c>
      <c r="L40" s="149" t="str">
        <f t="shared" si="11"/>
        <v xml:space="preserve"> </v>
      </c>
      <c r="M40" s="149" t="str">
        <f t="shared" si="11"/>
        <v xml:space="preserve"> </v>
      </c>
      <c r="N40" s="149" t="str">
        <f t="shared" si="11"/>
        <v xml:space="preserve"> </v>
      </c>
      <c r="O40" s="149" t="str">
        <f t="shared" si="11"/>
        <v xml:space="preserve"> </v>
      </c>
      <c r="P40" s="149" t="str">
        <f t="shared" si="11"/>
        <v xml:space="preserve"> </v>
      </c>
      <c r="Q40" s="149" t="str">
        <f t="shared" si="11"/>
        <v xml:space="preserve"> </v>
      </c>
      <c r="R40" s="149" t="str">
        <f t="shared" si="11"/>
        <v xml:space="preserve"> </v>
      </c>
      <c r="S40" s="149" t="str">
        <f t="shared" si="11"/>
        <v xml:space="preserve"> </v>
      </c>
      <c r="T40" s="149" t="str">
        <f t="shared" si="11"/>
        <v xml:space="preserve"> </v>
      </c>
      <c r="U40" s="149" t="str">
        <f t="shared" si="11"/>
        <v xml:space="preserve"> </v>
      </c>
      <c r="V40" s="149" t="str">
        <f t="shared" si="11"/>
        <v xml:space="preserve"> </v>
      </c>
      <c r="W40" s="149" t="str">
        <f t="shared" si="11"/>
        <v xml:space="preserve"> </v>
      </c>
      <c r="X40" s="149" t="str">
        <f t="shared" si="11"/>
        <v xml:space="preserve"> </v>
      </c>
      <c r="Y40" s="149" t="str">
        <f t="shared" si="11"/>
        <v xml:space="preserve"> </v>
      </c>
      <c r="Z40" s="149" t="str">
        <f t="shared" si="11"/>
        <v xml:space="preserve"> </v>
      </c>
      <c r="AA40" s="149" t="str">
        <f t="shared" si="11"/>
        <v xml:space="preserve"> </v>
      </c>
      <c r="AB40" s="194" t="str">
        <f t="shared" si="11"/>
        <v xml:space="preserve"> </v>
      </c>
    </row>
    <row r="41" spans="1:28" s="4" customFormat="1" ht="18.600000000000001" customHeight="1">
      <c r="A41" s="85" t="s">
        <v>186</v>
      </c>
      <c r="B41" s="82">
        <v>26</v>
      </c>
      <c r="C41" s="117"/>
      <c r="D41" s="102"/>
      <c r="E41" s="102"/>
      <c r="F41" s="102"/>
      <c r="G41" s="102"/>
      <c r="H41" s="102"/>
      <c r="I41" s="103"/>
      <c r="J41" s="104"/>
      <c r="K41" s="102"/>
      <c r="L41" s="102"/>
      <c r="M41" s="102"/>
      <c r="N41" s="102"/>
      <c r="O41" s="102"/>
      <c r="P41" s="102"/>
      <c r="Q41" s="117"/>
      <c r="R41" s="102"/>
      <c r="S41" s="103"/>
      <c r="T41" s="104"/>
      <c r="U41" s="102"/>
      <c r="V41" s="102"/>
      <c r="W41" s="102"/>
      <c r="X41" s="125"/>
      <c r="Y41" s="102"/>
      <c r="Z41" s="125"/>
      <c r="AA41" s="121"/>
      <c r="AB41" s="103"/>
    </row>
    <row r="42" spans="1:28" s="4" customFormat="1" ht="18.600000000000001" hidden="1" customHeight="1">
      <c r="A42" s="85" t="s">
        <v>22</v>
      </c>
      <c r="B42" s="82">
        <v>27</v>
      </c>
      <c r="C42" s="162">
        <f>C$23</f>
        <v>0</v>
      </c>
      <c r="D42" s="162">
        <f t="shared" ref="D42:AB42" si="12">D$23</f>
        <v>0</v>
      </c>
      <c r="E42" s="162">
        <f t="shared" si="12"/>
        <v>0</v>
      </c>
      <c r="F42" s="162">
        <f t="shared" si="12"/>
        <v>0</v>
      </c>
      <c r="G42" s="162">
        <f t="shared" si="12"/>
        <v>0</v>
      </c>
      <c r="H42" s="162">
        <f t="shared" si="12"/>
        <v>0</v>
      </c>
      <c r="I42" s="165">
        <f t="shared" si="12"/>
        <v>0</v>
      </c>
      <c r="J42" s="169">
        <f t="shared" si="12"/>
        <v>0</v>
      </c>
      <c r="K42" s="162">
        <f t="shared" si="12"/>
        <v>0</v>
      </c>
      <c r="L42" s="162">
        <f t="shared" si="12"/>
        <v>0</v>
      </c>
      <c r="M42" s="162">
        <f t="shared" si="12"/>
        <v>0</v>
      </c>
      <c r="N42" s="162">
        <f t="shared" si="12"/>
        <v>0</v>
      </c>
      <c r="O42" s="162">
        <f t="shared" si="12"/>
        <v>0</v>
      </c>
      <c r="P42" s="162">
        <f t="shared" si="12"/>
        <v>0</v>
      </c>
      <c r="Q42" s="162">
        <f t="shared" si="12"/>
        <v>0</v>
      </c>
      <c r="R42" s="162">
        <f t="shared" si="12"/>
        <v>0</v>
      </c>
      <c r="S42" s="165">
        <f t="shared" si="12"/>
        <v>0</v>
      </c>
      <c r="T42" s="169">
        <f t="shared" si="12"/>
        <v>0</v>
      </c>
      <c r="U42" s="162">
        <f t="shared" si="12"/>
        <v>0</v>
      </c>
      <c r="V42" s="162">
        <f t="shared" si="12"/>
        <v>0</v>
      </c>
      <c r="W42" s="162">
        <f t="shared" si="12"/>
        <v>0</v>
      </c>
      <c r="X42" s="162">
        <f t="shared" si="12"/>
        <v>0</v>
      </c>
      <c r="Y42" s="162">
        <f t="shared" si="12"/>
        <v>0</v>
      </c>
      <c r="Z42" s="162">
        <f t="shared" si="12"/>
        <v>0</v>
      </c>
      <c r="AA42" s="162">
        <f t="shared" si="12"/>
        <v>0</v>
      </c>
      <c r="AB42" s="165">
        <f t="shared" si="12"/>
        <v>0</v>
      </c>
    </row>
    <row r="43" spans="1:28" s="4" customFormat="1" ht="18.600000000000001" hidden="1" customHeight="1">
      <c r="A43" s="85" t="s">
        <v>23</v>
      </c>
      <c r="B43" s="82">
        <v>28</v>
      </c>
      <c r="C43" s="149" t="str">
        <f>IF(C$18&gt;=1,"0"," ")</f>
        <v>0</v>
      </c>
      <c r="D43" s="146" t="str">
        <f t="shared" ref="D43:AB44" si="13">IF(D$18&gt;=1,"0"," ")</f>
        <v>0</v>
      </c>
      <c r="E43" s="146" t="str">
        <f t="shared" si="13"/>
        <v>0</v>
      </c>
      <c r="F43" s="146" t="str">
        <f t="shared" si="13"/>
        <v>0</v>
      </c>
      <c r="G43" s="146" t="str">
        <f t="shared" si="13"/>
        <v>0</v>
      </c>
      <c r="H43" s="146" t="str">
        <f t="shared" si="13"/>
        <v>0</v>
      </c>
      <c r="I43" s="152" t="str">
        <f t="shared" si="13"/>
        <v>0</v>
      </c>
      <c r="J43" s="170" t="str">
        <f t="shared" si="13"/>
        <v>0</v>
      </c>
      <c r="K43" s="146" t="str">
        <f t="shared" si="13"/>
        <v>0</v>
      </c>
      <c r="L43" s="146" t="str">
        <f t="shared" si="13"/>
        <v>0</v>
      </c>
      <c r="M43" s="146" t="str">
        <f t="shared" si="13"/>
        <v>0</v>
      </c>
      <c r="N43" s="146" t="str">
        <f t="shared" si="13"/>
        <v>0</v>
      </c>
      <c r="O43" s="146" t="str">
        <f t="shared" si="13"/>
        <v>0</v>
      </c>
      <c r="P43" s="146" t="str">
        <f t="shared" si="13"/>
        <v>0</v>
      </c>
      <c r="Q43" s="146" t="str">
        <f t="shared" si="13"/>
        <v>0</v>
      </c>
      <c r="R43" s="146" t="str">
        <f t="shared" si="13"/>
        <v>0</v>
      </c>
      <c r="S43" s="152" t="str">
        <f t="shared" si="13"/>
        <v>0</v>
      </c>
      <c r="T43" s="170" t="str">
        <f t="shared" si="13"/>
        <v>0</v>
      </c>
      <c r="U43" s="146" t="str">
        <f t="shared" si="13"/>
        <v>0</v>
      </c>
      <c r="V43" s="146" t="str">
        <f t="shared" si="13"/>
        <v>0</v>
      </c>
      <c r="W43" s="146" t="str">
        <f t="shared" si="13"/>
        <v>0</v>
      </c>
      <c r="X43" s="146" t="str">
        <f t="shared" si="13"/>
        <v>0</v>
      </c>
      <c r="Y43" s="146" t="str">
        <f t="shared" si="13"/>
        <v>0</v>
      </c>
      <c r="Z43" s="146" t="str">
        <f t="shared" si="13"/>
        <v>0</v>
      </c>
      <c r="AA43" s="146" t="str">
        <f t="shared" si="13"/>
        <v>0</v>
      </c>
      <c r="AB43" s="152" t="str">
        <f t="shared" si="13"/>
        <v>0</v>
      </c>
    </row>
    <row r="44" spans="1:28" s="4" customFormat="1" ht="18.600000000000001" hidden="1" customHeight="1">
      <c r="A44" s="85" t="s">
        <v>24</v>
      </c>
      <c r="B44" s="82">
        <v>29</v>
      </c>
      <c r="C44" s="149" t="str">
        <f>IF(C$18&gt;=1,"0"," ")</f>
        <v>0</v>
      </c>
      <c r="D44" s="146" t="str">
        <f t="shared" si="13"/>
        <v>0</v>
      </c>
      <c r="E44" s="146" t="str">
        <f t="shared" si="13"/>
        <v>0</v>
      </c>
      <c r="F44" s="146" t="str">
        <f t="shared" si="13"/>
        <v>0</v>
      </c>
      <c r="G44" s="146" t="str">
        <f t="shared" si="13"/>
        <v>0</v>
      </c>
      <c r="H44" s="146" t="str">
        <f t="shared" si="13"/>
        <v>0</v>
      </c>
      <c r="I44" s="152" t="str">
        <f t="shared" si="13"/>
        <v>0</v>
      </c>
      <c r="J44" s="170" t="str">
        <f t="shared" si="13"/>
        <v>0</v>
      </c>
      <c r="K44" s="146" t="str">
        <f t="shared" si="13"/>
        <v>0</v>
      </c>
      <c r="L44" s="146" t="str">
        <f t="shared" si="13"/>
        <v>0</v>
      </c>
      <c r="M44" s="146" t="str">
        <f t="shared" si="13"/>
        <v>0</v>
      </c>
      <c r="N44" s="146" t="str">
        <f t="shared" si="13"/>
        <v>0</v>
      </c>
      <c r="O44" s="146" t="str">
        <f t="shared" si="13"/>
        <v>0</v>
      </c>
      <c r="P44" s="146" t="str">
        <f t="shared" si="13"/>
        <v>0</v>
      </c>
      <c r="Q44" s="146" t="str">
        <f t="shared" si="13"/>
        <v>0</v>
      </c>
      <c r="R44" s="146" t="str">
        <f t="shared" si="13"/>
        <v>0</v>
      </c>
      <c r="S44" s="152" t="str">
        <f t="shared" si="13"/>
        <v>0</v>
      </c>
      <c r="T44" s="170" t="str">
        <f t="shared" si="13"/>
        <v>0</v>
      </c>
      <c r="U44" s="146" t="str">
        <f t="shared" si="13"/>
        <v>0</v>
      </c>
      <c r="V44" s="146" t="str">
        <f t="shared" si="13"/>
        <v>0</v>
      </c>
      <c r="W44" s="146" t="str">
        <f t="shared" si="13"/>
        <v>0</v>
      </c>
      <c r="X44" s="146" t="str">
        <f t="shared" si="13"/>
        <v>0</v>
      </c>
      <c r="Y44" s="146" t="str">
        <f t="shared" si="13"/>
        <v>0</v>
      </c>
      <c r="Z44" s="146" t="str">
        <f t="shared" si="13"/>
        <v>0</v>
      </c>
      <c r="AA44" s="146" t="str">
        <f t="shared" si="13"/>
        <v>0</v>
      </c>
      <c r="AB44" s="152" t="str">
        <f t="shared" si="13"/>
        <v>0</v>
      </c>
    </row>
    <row r="45" spans="1:28" s="4" customFormat="1" ht="18.600000000000001" hidden="1" customHeight="1">
      <c r="A45" s="85" t="s">
        <v>9</v>
      </c>
      <c r="B45" s="82">
        <v>30</v>
      </c>
      <c r="C45" s="162">
        <f>C$41</f>
        <v>0</v>
      </c>
      <c r="D45" s="162">
        <f t="shared" ref="D45:AB45" si="14">D$41</f>
        <v>0</v>
      </c>
      <c r="E45" s="162">
        <f t="shared" si="14"/>
        <v>0</v>
      </c>
      <c r="F45" s="162">
        <f t="shared" si="14"/>
        <v>0</v>
      </c>
      <c r="G45" s="162">
        <f t="shared" si="14"/>
        <v>0</v>
      </c>
      <c r="H45" s="162">
        <f t="shared" si="14"/>
        <v>0</v>
      </c>
      <c r="I45" s="165">
        <f t="shared" si="14"/>
        <v>0</v>
      </c>
      <c r="J45" s="169">
        <f t="shared" si="14"/>
        <v>0</v>
      </c>
      <c r="K45" s="162">
        <f t="shared" si="14"/>
        <v>0</v>
      </c>
      <c r="L45" s="162">
        <f t="shared" si="14"/>
        <v>0</v>
      </c>
      <c r="M45" s="162">
        <f t="shared" si="14"/>
        <v>0</v>
      </c>
      <c r="N45" s="162">
        <f t="shared" si="14"/>
        <v>0</v>
      </c>
      <c r="O45" s="162">
        <f t="shared" si="14"/>
        <v>0</v>
      </c>
      <c r="P45" s="162">
        <f t="shared" si="14"/>
        <v>0</v>
      </c>
      <c r="Q45" s="162">
        <f t="shared" si="14"/>
        <v>0</v>
      </c>
      <c r="R45" s="162">
        <f t="shared" si="14"/>
        <v>0</v>
      </c>
      <c r="S45" s="165">
        <f t="shared" si="14"/>
        <v>0</v>
      </c>
      <c r="T45" s="169">
        <f t="shared" si="14"/>
        <v>0</v>
      </c>
      <c r="U45" s="162">
        <f t="shared" si="14"/>
        <v>0</v>
      </c>
      <c r="V45" s="162">
        <f t="shared" si="14"/>
        <v>0</v>
      </c>
      <c r="W45" s="162">
        <f t="shared" si="14"/>
        <v>0</v>
      </c>
      <c r="X45" s="162">
        <f t="shared" si="14"/>
        <v>0</v>
      </c>
      <c r="Y45" s="162">
        <f t="shared" si="14"/>
        <v>0</v>
      </c>
      <c r="Z45" s="162">
        <f t="shared" si="14"/>
        <v>0</v>
      </c>
      <c r="AA45" s="162">
        <f t="shared" si="14"/>
        <v>0</v>
      </c>
      <c r="AB45" s="165">
        <f t="shared" si="14"/>
        <v>0</v>
      </c>
    </row>
    <row r="46" spans="1:28" s="4" customFormat="1" ht="18.600000000000001" hidden="1" customHeight="1">
      <c r="A46" s="85" t="s">
        <v>25</v>
      </c>
      <c r="B46" s="82">
        <v>31</v>
      </c>
      <c r="C46" s="162">
        <f>C$23</f>
        <v>0</v>
      </c>
      <c r="D46" s="162">
        <f t="shared" ref="D46:AB46" si="15">D$23</f>
        <v>0</v>
      </c>
      <c r="E46" s="162">
        <f t="shared" si="15"/>
        <v>0</v>
      </c>
      <c r="F46" s="162">
        <f t="shared" si="15"/>
        <v>0</v>
      </c>
      <c r="G46" s="162">
        <f t="shared" si="15"/>
        <v>0</v>
      </c>
      <c r="H46" s="162">
        <f t="shared" si="15"/>
        <v>0</v>
      </c>
      <c r="I46" s="165">
        <f t="shared" si="15"/>
        <v>0</v>
      </c>
      <c r="J46" s="169">
        <f t="shared" si="15"/>
        <v>0</v>
      </c>
      <c r="K46" s="162">
        <f t="shared" si="15"/>
        <v>0</v>
      </c>
      <c r="L46" s="162">
        <f t="shared" si="15"/>
        <v>0</v>
      </c>
      <c r="M46" s="162">
        <f t="shared" si="15"/>
        <v>0</v>
      </c>
      <c r="N46" s="162">
        <f t="shared" si="15"/>
        <v>0</v>
      </c>
      <c r="O46" s="162">
        <f t="shared" si="15"/>
        <v>0</v>
      </c>
      <c r="P46" s="162">
        <f t="shared" si="15"/>
        <v>0</v>
      </c>
      <c r="Q46" s="162">
        <f t="shared" si="15"/>
        <v>0</v>
      </c>
      <c r="R46" s="162">
        <f t="shared" si="15"/>
        <v>0</v>
      </c>
      <c r="S46" s="165">
        <f t="shared" si="15"/>
        <v>0</v>
      </c>
      <c r="T46" s="169">
        <f t="shared" si="15"/>
        <v>0</v>
      </c>
      <c r="U46" s="162">
        <f t="shared" si="15"/>
        <v>0</v>
      </c>
      <c r="V46" s="162">
        <f t="shared" si="15"/>
        <v>0</v>
      </c>
      <c r="W46" s="162">
        <f t="shared" si="15"/>
        <v>0</v>
      </c>
      <c r="X46" s="162">
        <f t="shared" si="15"/>
        <v>0</v>
      </c>
      <c r="Y46" s="162">
        <f t="shared" si="15"/>
        <v>0</v>
      </c>
      <c r="Z46" s="162">
        <f t="shared" si="15"/>
        <v>0</v>
      </c>
      <c r="AA46" s="162">
        <f t="shared" si="15"/>
        <v>0</v>
      </c>
      <c r="AB46" s="165">
        <f t="shared" si="15"/>
        <v>0</v>
      </c>
    </row>
    <row r="47" spans="1:28" ht="18.600000000000001" hidden="1" customHeight="1">
      <c r="A47" s="85" t="s">
        <v>26</v>
      </c>
      <c r="B47" s="82">
        <v>32</v>
      </c>
      <c r="C47" s="149" t="str">
        <f>IF(C$18&gt;=1,"0"," ")</f>
        <v>0</v>
      </c>
      <c r="D47" s="146" t="str">
        <f t="shared" ref="D47:AB48" si="16">IF(D$18&gt;=1,"0"," ")</f>
        <v>0</v>
      </c>
      <c r="E47" s="146" t="str">
        <f t="shared" si="16"/>
        <v>0</v>
      </c>
      <c r="F47" s="146" t="str">
        <f t="shared" si="16"/>
        <v>0</v>
      </c>
      <c r="G47" s="146" t="str">
        <f t="shared" si="16"/>
        <v>0</v>
      </c>
      <c r="H47" s="146" t="str">
        <f t="shared" si="16"/>
        <v>0</v>
      </c>
      <c r="I47" s="152" t="str">
        <f t="shared" si="16"/>
        <v>0</v>
      </c>
      <c r="J47" s="170" t="str">
        <f t="shared" si="16"/>
        <v>0</v>
      </c>
      <c r="K47" s="146" t="str">
        <f t="shared" si="16"/>
        <v>0</v>
      </c>
      <c r="L47" s="146" t="str">
        <f t="shared" si="16"/>
        <v>0</v>
      </c>
      <c r="M47" s="146" t="str">
        <f t="shared" si="16"/>
        <v>0</v>
      </c>
      <c r="N47" s="146" t="str">
        <f t="shared" si="16"/>
        <v>0</v>
      </c>
      <c r="O47" s="146" t="str">
        <f t="shared" si="16"/>
        <v>0</v>
      </c>
      <c r="P47" s="146" t="str">
        <f t="shared" si="16"/>
        <v>0</v>
      </c>
      <c r="Q47" s="146" t="str">
        <f t="shared" si="16"/>
        <v>0</v>
      </c>
      <c r="R47" s="146" t="str">
        <f t="shared" si="16"/>
        <v>0</v>
      </c>
      <c r="S47" s="152" t="str">
        <f t="shared" si="16"/>
        <v>0</v>
      </c>
      <c r="T47" s="170" t="str">
        <f t="shared" si="16"/>
        <v>0</v>
      </c>
      <c r="U47" s="146" t="str">
        <f t="shared" si="16"/>
        <v>0</v>
      </c>
      <c r="V47" s="146" t="str">
        <f t="shared" si="16"/>
        <v>0</v>
      </c>
      <c r="W47" s="146" t="str">
        <f t="shared" si="16"/>
        <v>0</v>
      </c>
      <c r="X47" s="146" t="str">
        <f t="shared" si="16"/>
        <v>0</v>
      </c>
      <c r="Y47" s="146" t="str">
        <f t="shared" si="16"/>
        <v>0</v>
      </c>
      <c r="Z47" s="146" t="str">
        <f t="shared" si="16"/>
        <v>0</v>
      </c>
      <c r="AA47" s="146" t="str">
        <f t="shared" si="16"/>
        <v>0</v>
      </c>
      <c r="AB47" s="152" t="str">
        <f t="shared" si="16"/>
        <v>0</v>
      </c>
    </row>
    <row r="48" spans="1:28" s="15" customFormat="1" ht="18.600000000000001" hidden="1" customHeight="1">
      <c r="A48" s="85" t="s">
        <v>27</v>
      </c>
      <c r="B48" s="82">
        <v>33</v>
      </c>
      <c r="C48" s="149" t="str">
        <f>IF(C$18&gt;=1,"0"," ")</f>
        <v>0</v>
      </c>
      <c r="D48" s="146" t="str">
        <f t="shared" si="16"/>
        <v>0</v>
      </c>
      <c r="E48" s="146" t="str">
        <f t="shared" si="16"/>
        <v>0</v>
      </c>
      <c r="F48" s="146" t="str">
        <f t="shared" si="16"/>
        <v>0</v>
      </c>
      <c r="G48" s="146" t="str">
        <f t="shared" si="16"/>
        <v>0</v>
      </c>
      <c r="H48" s="146" t="str">
        <f t="shared" si="16"/>
        <v>0</v>
      </c>
      <c r="I48" s="152" t="str">
        <f t="shared" si="16"/>
        <v>0</v>
      </c>
      <c r="J48" s="170" t="str">
        <f t="shared" si="16"/>
        <v>0</v>
      </c>
      <c r="K48" s="146" t="str">
        <f t="shared" si="16"/>
        <v>0</v>
      </c>
      <c r="L48" s="146" t="str">
        <f t="shared" si="16"/>
        <v>0</v>
      </c>
      <c r="M48" s="146" t="str">
        <f t="shared" si="16"/>
        <v>0</v>
      </c>
      <c r="N48" s="146" t="str">
        <f t="shared" si="16"/>
        <v>0</v>
      </c>
      <c r="O48" s="146" t="str">
        <f t="shared" si="16"/>
        <v>0</v>
      </c>
      <c r="P48" s="146" t="str">
        <f t="shared" si="16"/>
        <v>0</v>
      </c>
      <c r="Q48" s="146" t="str">
        <f t="shared" si="16"/>
        <v>0</v>
      </c>
      <c r="R48" s="146" t="str">
        <f t="shared" si="16"/>
        <v>0</v>
      </c>
      <c r="S48" s="152" t="str">
        <f t="shared" si="16"/>
        <v>0</v>
      </c>
      <c r="T48" s="170" t="str">
        <f t="shared" si="16"/>
        <v>0</v>
      </c>
      <c r="U48" s="146" t="str">
        <f t="shared" si="16"/>
        <v>0</v>
      </c>
      <c r="V48" s="146" t="str">
        <f t="shared" si="16"/>
        <v>0</v>
      </c>
      <c r="W48" s="146" t="str">
        <f t="shared" si="16"/>
        <v>0</v>
      </c>
      <c r="X48" s="146" t="str">
        <f t="shared" si="16"/>
        <v>0</v>
      </c>
      <c r="Y48" s="146" t="str">
        <f t="shared" si="16"/>
        <v>0</v>
      </c>
      <c r="Z48" s="146" t="str">
        <f t="shared" si="16"/>
        <v>0</v>
      </c>
      <c r="AA48" s="146" t="str">
        <f t="shared" si="16"/>
        <v>0</v>
      </c>
      <c r="AB48" s="152" t="str">
        <f t="shared" si="16"/>
        <v>0</v>
      </c>
    </row>
    <row r="49" spans="1:28" s="4" customFormat="1" ht="18.600000000000001" customHeight="1">
      <c r="A49" s="85" t="s">
        <v>187</v>
      </c>
      <c r="B49" s="82">
        <v>34</v>
      </c>
      <c r="C49" s="149" t="str">
        <f>IF(C$17&gt;=1,"P002"," ")</f>
        <v xml:space="preserve"> </v>
      </c>
      <c r="D49" s="149" t="str">
        <f t="shared" ref="D49:AB49" si="17">IF(D$17&gt;=1,"P002"," ")</f>
        <v xml:space="preserve"> </v>
      </c>
      <c r="E49" s="149" t="str">
        <f t="shared" si="17"/>
        <v xml:space="preserve"> </v>
      </c>
      <c r="F49" s="149" t="str">
        <f t="shared" si="17"/>
        <v xml:space="preserve"> </v>
      </c>
      <c r="G49" s="149" t="str">
        <f t="shared" si="17"/>
        <v xml:space="preserve"> </v>
      </c>
      <c r="H49" s="149" t="str">
        <f t="shared" si="17"/>
        <v xml:space="preserve"> </v>
      </c>
      <c r="I49" s="149" t="str">
        <f t="shared" si="17"/>
        <v xml:space="preserve"> </v>
      </c>
      <c r="J49" s="149" t="str">
        <f t="shared" si="17"/>
        <v xml:space="preserve"> </v>
      </c>
      <c r="K49" s="149" t="str">
        <f t="shared" si="17"/>
        <v xml:space="preserve"> </v>
      </c>
      <c r="L49" s="149" t="str">
        <f t="shared" si="17"/>
        <v xml:space="preserve"> </v>
      </c>
      <c r="M49" s="149" t="str">
        <f t="shared" si="17"/>
        <v xml:space="preserve"> </v>
      </c>
      <c r="N49" s="149" t="str">
        <f t="shared" si="17"/>
        <v xml:space="preserve"> </v>
      </c>
      <c r="O49" s="149" t="str">
        <f t="shared" si="17"/>
        <v xml:space="preserve"> </v>
      </c>
      <c r="P49" s="149" t="str">
        <f t="shared" si="17"/>
        <v xml:space="preserve"> </v>
      </c>
      <c r="Q49" s="149" t="str">
        <f t="shared" si="17"/>
        <v xml:space="preserve"> </v>
      </c>
      <c r="R49" s="149" t="str">
        <f t="shared" si="17"/>
        <v xml:space="preserve"> </v>
      </c>
      <c r="S49" s="149" t="str">
        <f t="shared" si="17"/>
        <v xml:space="preserve"> </v>
      </c>
      <c r="T49" s="149" t="str">
        <f t="shared" si="17"/>
        <v xml:space="preserve"> </v>
      </c>
      <c r="U49" s="149" t="str">
        <f t="shared" si="17"/>
        <v xml:space="preserve"> </v>
      </c>
      <c r="V49" s="149" t="str">
        <f t="shared" si="17"/>
        <v xml:space="preserve"> </v>
      </c>
      <c r="W49" s="149" t="str">
        <f t="shared" si="17"/>
        <v xml:space="preserve"> </v>
      </c>
      <c r="X49" s="149" t="str">
        <f t="shared" si="17"/>
        <v xml:space="preserve"> </v>
      </c>
      <c r="Y49" s="149" t="str">
        <f t="shared" si="17"/>
        <v xml:space="preserve"> </v>
      </c>
      <c r="Z49" s="149" t="str">
        <f t="shared" si="17"/>
        <v xml:space="preserve"> </v>
      </c>
      <c r="AA49" s="149" t="str">
        <f t="shared" si="17"/>
        <v xml:space="preserve"> </v>
      </c>
      <c r="AB49" s="194" t="str">
        <f t="shared" si="17"/>
        <v xml:space="preserve"> </v>
      </c>
    </row>
    <row r="50" spans="1:28" ht="18.600000000000001" customHeight="1">
      <c r="A50" s="85" t="s">
        <v>188</v>
      </c>
      <c r="B50" s="82">
        <v>35</v>
      </c>
      <c r="C50" s="117"/>
      <c r="D50" s="102"/>
      <c r="E50" s="102"/>
      <c r="F50" s="102"/>
      <c r="G50" s="102"/>
      <c r="H50" s="102"/>
      <c r="I50" s="103"/>
      <c r="J50" s="104"/>
      <c r="K50" s="102"/>
      <c r="L50" s="102"/>
      <c r="M50" s="102"/>
      <c r="N50" s="102"/>
      <c r="O50" s="102"/>
      <c r="P50" s="102"/>
      <c r="Q50" s="117"/>
      <c r="R50" s="102"/>
      <c r="S50" s="103"/>
      <c r="T50" s="104"/>
      <c r="U50" s="102"/>
      <c r="V50" s="102"/>
      <c r="W50" s="102"/>
      <c r="X50" s="125"/>
      <c r="Y50" s="102"/>
      <c r="Z50" s="125"/>
      <c r="AA50" s="121"/>
      <c r="AB50" s="103"/>
    </row>
    <row r="51" spans="1:28" ht="18.600000000000001" hidden="1" customHeight="1">
      <c r="A51" s="85" t="s">
        <v>77</v>
      </c>
      <c r="B51" s="82">
        <v>36</v>
      </c>
      <c r="C51" s="149" t="str">
        <f>IF(C$18&gt;=1,"0"," ")</f>
        <v>0</v>
      </c>
      <c r="D51" s="146" t="str">
        <f t="shared" ref="D51:AB53" si="18">IF(D$18&gt;=1,"0"," ")</f>
        <v>0</v>
      </c>
      <c r="E51" s="146" t="str">
        <f t="shared" si="18"/>
        <v>0</v>
      </c>
      <c r="F51" s="146" t="str">
        <f t="shared" si="18"/>
        <v>0</v>
      </c>
      <c r="G51" s="146" t="str">
        <f t="shared" si="18"/>
        <v>0</v>
      </c>
      <c r="H51" s="146" t="str">
        <f t="shared" si="18"/>
        <v>0</v>
      </c>
      <c r="I51" s="152" t="str">
        <f t="shared" si="18"/>
        <v>0</v>
      </c>
      <c r="J51" s="170" t="str">
        <f t="shared" si="18"/>
        <v>0</v>
      </c>
      <c r="K51" s="146" t="str">
        <f t="shared" si="18"/>
        <v>0</v>
      </c>
      <c r="L51" s="146" t="str">
        <f t="shared" si="18"/>
        <v>0</v>
      </c>
      <c r="M51" s="146" t="str">
        <f t="shared" si="18"/>
        <v>0</v>
      </c>
      <c r="N51" s="146" t="str">
        <f t="shared" si="18"/>
        <v>0</v>
      </c>
      <c r="O51" s="146" t="str">
        <f t="shared" si="18"/>
        <v>0</v>
      </c>
      <c r="P51" s="146" t="str">
        <f t="shared" si="18"/>
        <v>0</v>
      </c>
      <c r="Q51" s="146" t="str">
        <f t="shared" si="18"/>
        <v>0</v>
      </c>
      <c r="R51" s="146" t="str">
        <f t="shared" si="18"/>
        <v>0</v>
      </c>
      <c r="S51" s="152" t="str">
        <f t="shared" si="18"/>
        <v>0</v>
      </c>
      <c r="T51" s="170" t="str">
        <f t="shared" si="18"/>
        <v>0</v>
      </c>
      <c r="U51" s="146" t="str">
        <f t="shared" si="18"/>
        <v>0</v>
      </c>
      <c r="V51" s="146" t="str">
        <f t="shared" si="18"/>
        <v>0</v>
      </c>
      <c r="W51" s="146" t="str">
        <f t="shared" si="18"/>
        <v>0</v>
      </c>
      <c r="X51" s="146" t="str">
        <f t="shared" si="18"/>
        <v>0</v>
      </c>
      <c r="Y51" s="146" t="str">
        <f t="shared" si="18"/>
        <v>0</v>
      </c>
      <c r="Z51" s="146" t="str">
        <f t="shared" si="18"/>
        <v>0</v>
      </c>
      <c r="AA51" s="146" t="str">
        <f t="shared" si="18"/>
        <v>0</v>
      </c>
      <c r="AB51" s="152" t="str">
        <f t="shared" si="18"/>
        <v>0</v>
      </c>
    </row>
    <row r="52" spans="1:28" ht="18.600000000000001" hidden="1" customHeight="1">
      <c r="A52" s="85" t="s">
        <v>28</v>
      </c>
      <c r="B52" s="82">
        <v>37</v>
      </c>
      <c r="C52" s="149" t="str">
        <f t="shared" ref="C52:R53" si="19">IF(C$18&gt;=1,"0"," ")</f>
        <v>0</v>
      </c>
      <c r="D52" s="146" t="str">
        <f t="shared" si="19"/>
        <v>0</v>
      </c>
      <c r="E52" s="146" t="str">
        <f t="shared" si="19"/>
        <v>0</v>
      </c>
      <c r="F52" s="146" t="str">
        <f t="shared" si="19"/>
        <v>0</v>
      </c>
      <c r="G52" s="146" t="str">
        <f t="shared" si="19"/>
        <v>0</v>
      </c>
      <c r="H52" s="146" t="str">
        <f t="shared" si="19"/>
        <v>0</v>
      </c>
      <c r="I52" s="152" t="str">
        <f t="shared" si="19"/>
        <v>0</v>
      </c>
      <c r="J52" s="170" t="str">
        <f t="shared" si="19"/>
        <v>0</v>
      </c>
      <c r="K52" s="146" t="str">
        <f t="shared" si="19"/>
        <v>0</v>
      </c>
      <c r="L52" s="146" t="str">
        <f t="shared" si="19"/>
        <v>0</v>
      </c>
      <c r="M52" s="146" t="str">
        <f t="shared" si="19"/>
        <v>0</v>
      </c>
      <c r="N52" s="146" t="str">
        <f t="shared" si="19"/>
        <v>0</v>
      </c>
      <c r="O52" s="146" t="str">
        <f t="shared" si="19"/>
        <v>0</v>
      </c>
      <c r="P52" s="146" t="str">
        <f t="shared" si="19"/>
        <v>0</v>
      </c>
      <c r="Q52" s="146" t="str">
        <f t="shared" si="19"/>
        <v>0</v>
      </c>
      <c r="R52" s="146" t="str">
        <f t="shared" si="19"/>
        <v>0</v>
      </c>
      <c r="S52" s="152" t="str">
        <f t="shared" si="18"/>
        <v>0</v>
      </c>
      <c r="T52" s="170" t="str">
        <f t="shared" si="18"/>
        <v>0</v>
      </c>
      <c r="U52" s="146" t="str">
        <f t="shared" si="18"/>
        <v>0</v>
      </c>
      <c r="V52" s="146" t="str">
        <f t="shared" si="18"/>
        <v>0</v>
      </c>
      <c r="W52" s="146" t="str">
        <f t="shared" si="18"/>
        <v>0</v>
      </c>
      <c r="X52" s="146" t="str">
        <f t="shared" si="18"/>
        <v>0</v>
      </c>
      <c r="Y52" s="146" t="str">
        <f t="shared" si="18"/>
        <v>0</v>
      </c>
      <c r="Z52" s="146" t="str">
        <f t="shared" si="18"/>
        <v>0</v>
      </c>
      <c r="AA52" s="146" t="str">
        <f t="shared" si="18"/>
        <v>0</v>
      </c>
      <c r="AB52" s="152" t="str">
        <f t="shared" si="18"/>
        <v>0</v>
      </c>
    </row>
    <row r="53" spans="1:28" ht="18.600000000000001" hidden="1" customHeight="1">
      <c r="A53" s="85" t="s">
        <v>29</v>
      </c>
      <c r="B53" s="82">
        <v>38</v>
      </c>
      <c r="C53" s="149" t="str">
        <f t="shared" si="19"/>
        <v>0</v>
      </c>
      <c r="D53" s="146" t="str">
        <f t="shared" si="18"/>
        <v>0</v>
      </c>
      <c r="E53" s="146" t="str">
        <f t="shared" si="18"/>
        <v>0</v>
      </c>
      <c r="F53" s="146" t="str">
        <f t="shared" si="18"/>
        <v>0</v>
      </c>
      <c r="G53" s="146" t="str">
        <f t="shared" si="18"/>
        <v>0</v>
      </c>
      <c r="H53" s="146" t="str">
        <f t="shared" si="18"/>
        <v>0</v>
      </c>
      <c r="I53" s="152" t="str">
        <f t="shared" si="18"/>
        <v>0</v>
      </c>
      <c r="J53" s="170" t="str">
        <f t="shared" si="18"/>
        <v>0</v>
      </c>
      <c r="K53" s="146" t="str">
        <f t="shared" si="18"/>
        <v>0</v>
      </c>
      <c r="L53" s="146" t="str">
        <f t="shared" si="18"/>
        <v>0</v>
      </c>
      <c r="M53" s="146" t="str">
        <f t="shared" si="18"/>
        <v>0</v>
      </c>
      <c r="N53" s="146" t="str">
        <f t="shared" si="18"/>
        <v>0</v>
      </c>
      <c r="O53" s="146" t="str">
        <f t="shared" si="18"/>
        <v>0</v>
      </c>
      <c r="P53" s="146" t="str">
        <f t="shared" si="18"/>
        <v>0</v>
      </c>
      <c r="Q53" s="146" t="str">
        <f t="shared" si="18"/>
        <v>0</v>
      </c>
      <c r="R53" s="146" t="str">
        <f t="shared" si="18"/>
        <v>0</v>
      </c>
      <c r="S53" s="152" t="str">
        <f t="shared" si="18"/>
        <v>0</v>
      </c>
      <c r="T53" s="170" t="str">
        <f t="shared" si="18"/>
        <v>0</v>
      </c>
      <c r="U53" s="146" t="str">
        <f t="shared" si="18"/>
        <v>0</v>
      </c>
      <c r="V53" s="146" t="str">
        <f t="shared" si="18"/>
        <v>0</v>
      </c>
      <c r="W53" s="146" t="str">
        <f t="shared" si="18"/>
        <v>0</v>
      </c>
      <c r="X53" s="146" t="str">
        <f t="shared" si="18"/>
        <v>0</v>
      </c>
      <c r="Y53" s="146" t="str">
        <f t="shared" si="18"/>
        <v>0</v>
      </c>
      <c r="Z53" s="146" t="str">
        <f t="shared" si="18"/>
        <v>0</v>
      </c>
      <c r="AA53" s="146" t="str">
        <f t="shared" si="18"/>
        <v>0</v>
      </c>
      <c r="AB53" s="152" t="str">
        <f t="shared" si="18"/>
        <v>0</v>
      </c>
    </row>
    <row r="54" spans="1:28" ht="18.600000000000001" customHeight="1" thickBot="1">
      <c r="A54" s="184" t="s">
        <v>189</v>
      </c>
      <c r="B54" s="185">
        <v>39</v>
      </c>
      <c r="C54" s="186"/>
      <c r="D54" s="187"/>
      <c r="E54" s="187"/>
      <c r="F54" s="187"/>
      <c r="G54" s="187"/>
      <c r="H54" s="187"/>
      <c r="I54" s="188"/>
      <c r="J54" s="189"/>
      <c r="K54" s="187"/>
      <c r="L54" s="187"/>
      <c r="M54" s="187"/>
      <c r="N54" s="187"/>
      <c r="O54" s="187"/>
      <c r="P54" s="187"/>
      <c r="Q54" s="186"/>
      <c r="R54" s="187"/>
      <c r="S54" s="188"/>
      <c r="T54" s="189"/>
      <c r="U54" s="187"/>
      <c r="V54" s="187"/>
      <c r="W54" s="187"/>
      <c r="X54" s="190"/>
      <c r="Y54" s="187"/>
      <c r="Z54" s="190"/>
      <c r="AA54" s="191"/>
      <c r="AB54" s="188"/>
    </row>
    <row r="55" spans="1:28" ht="18.600000000000001" hidden="1" customHeight="1">
      <c r="A55" s="178" t="s">
        <v>30</v>
      </c>
      <c r="B55" s="82">
        <v>40</v>
      </c>
      <c r="C55" s="179" t="str">
        <f>IF(C$18&gt;=1,"0"," ")</f>
        <v>0</v>
      </c>
      <c r="D55" s="180" t="str">
        <f t="shared" ref="D55:AB57" si="20">IF(D$18&gt;=1,"0"," ")</f>
        <v>0</v>
      </c>
      <c r="E55" s="180" t="str">
        <f t="shared" si="20"/>
        <v>0</v>
      </c>
      <c r="F55" s="180" t="str">
        <f t="shared" si="20"/>
        <v>0</v>
      </c>
      <c r="G55" s="180" t="str">
        <f t="shared" si="20"/>
        <v>0</v>
      </c>
      <c r="H55" s="180" t="str">
        <f t="shared" si="20"/>
        <v>0</v>
      </c>
      <c r="I55" s="181" t="str">
        <f t="shared" si="20"/>
        <v>0</v>
      </c>
      <c r="J55" s="182" t="str">
        <f t="shared" si="20"/>
        <v>0</v>
      </c>
      <c r="K55" s="180" t="str">
        <f t="shared" si="20"/>
        <v>0</v>
      </c>
      <c r="L55" s="180" t="str">
        <f t="shared" si="20"/>
        <v>0</v>
      </c>
      <c r="M55" s="180" t="str">
        <f t="shared" si="20"/>
        <v>0</v>
      </c>
      <c r="N55" s="180" t="str">
        <f t="shared" si="20"/>
        <v>0</v>
      </c>
      <c r="O55" s="180" t="str">
        <f t="shared" si="20"/>
        <v>0</v>
      </c>
      <c r="P55" s="180" t="str">
        <f t="shared" si="20"/>
        <v>0</v>
      </c>
      <c r="Q55" s="180" t="str">
        <f t="shared" si="20"/>
        <v>0</v>
      </c>
      <c r="R55" s="180" t="str">
        <f t="shared" si="20"/>
        <v>0</v>
      </c>
      <c r="S55" s="181" t="str">
        <f t="shared" si="20"/>
        <v>0</v>
      </c>
      <c r="T55" s="182" t="str">
        <f t="shared" si="20"/>
        <v>0</v>
      </c>
      <c r="U55" s="180" t="str">
        <f t="shared" si="20"/>
        <v>0</v>
      </c>
      <c r="V55" s="180" t="str">
        <f t="shared" si="20"/>
        <v>0</v>
      </c>
      <c r="W55" s="180" t="str">
        <f t="shared" si="20"/>
        <v>0</v>
      </c>
      <c r="X55" s="180" t="str">
        <f t="shared" si="20"/>
        <v>0</v>
      </c>
      <c r="Y55" s="180" t="str">
        <f t="shared" si="20"/>
        <v>0</v>
      </c>
      <c r="Z55" s="180" t="str">
        <f t="shared" si="20"/>
        <v>0</v>
      </c>
      <c r="AA55" s="180" t="str">
        <f t="shared" si="20"/>
        <v>0</v>
      </c>
      <c r="AB55" s="181" t="str">
        <f t="shared" si="20"/>
        <v>0</v>
      </c>
    </row>
    <row r="56" spans="1:28" ht="18.600000000000001" hidden="1" customHeight="1">
      <c r="A56" s="85" t="s">
        <v>31</v>
      </c>
      <c r="B56" s="82">
        <v>41</v>
      </c>
      <c r="C56" s="150" t="str">
        <f t="shared" ref="C56:R57" si="21">IF(C$18&gt;=1,"0"," ")</f>
        <v>0</v>
      </c>
      <c r="D56" s="147" t="str">
        <f t="shared" si="21"/>
        <v>0</v>
      </c>
      <c r="E56" s="147" t="str">
        <f t="shared" si="21"/>
        <v>0</v>
      </c>
      <c r="F56" s="147" t="str">
        <f t="shared" si="21"/>
        <v>0</v>
      </c>
      <c r="G56" s="147" t="str">
        <f t="shared" si="21"/>
        <v>0</v>
      </c>
      <c r="H56" s="147" t="str">
        <f t="shared" si="21"/>
        <v>0</v>
      </c>
      <c r="I56" s="153" t="str">
        <f t="shared" si="21"/>
        <v>0</v>
      </c>
      <c r="J56" s="171" t="str">
        <f t="shared" si="21"/>
        <v>0</v>
      </c>
      <c r="K56" s="147" t="str">
        <f t="shared" si="21"/>
        <v>0</v>
      </c>
      <c r="L56" s="147" t="str">
        <f t="shared" si="21"/>
        <v>0</v>
      </c>
      <c r="M56" s="147" t="str">
        <f t="shared" si="21"/>
        <v>0</v>
      </c>
      <c r="N56" s="147" t="str">
        <f t="shared" si="21"/>
        <v>0</v>
      </c>
      <c r="O56" s="147" t="str">
        <f t="shared" si="21"/>
        <v>0</v>
      </c>
      <c r="P56" s="147" t="str">
        <f t="shared" si="21"/>
        <v>0</v>
      </c>
      <c r="Q56" s="147" t="str">
        <f t="shared" si="21"/>
        <v>0</v>
      </c>
      <c r="R56" s="147" t="str">
        <f t="shared" si="21"/>
        <v>0</v>
      </c>
      <c r="S56" s="153" t="str">
        <f t="shared" si="20"/>
        <v>0</v>
      </c>
      <c r="T56" s="171" t="str">
        <f t="shared" si="20"/>
        <v>0</v>
      </c>
      <c r="U56" s="147" t="str">
        <f t="shared" si="20"/>
        <v>0</v>
      </c>
      <c r="V56" s="147" t="str">
        <f t="shared" si="20"/>
        <v>0</v>
      </c>
      <c r="W56" s="147" t="str">
        <f t="shared" si="20"/>
        <v>0</v>
      </c>
      <c r="X56" s="147" t="str">
        <f t="shared" si="20"/>
        <v>0</v>
      </c>
      <c r="Y56" s="147" t="str">
        <f t="shared" si="20"/>
        <v>0</v>
      </c>
      <c r="Z56" s="147" t="str">
        <f t="shared" si="20"/>
        <v>0</v>
      </c>
      <c r="AA56" s="147" t="str">
        <f t="shared" si="20"/>
        <v>0</v>
      </c>
      <c r="AB56" s="153" t="str">
        <f t="shared" si="20"/>
        <v>0</v>
      </c>
    </row>
    <row r="57" spans="1:28" ht="18.600000000000001" hidden="1" customHeight="1" thickBot="1">
      <c r="A57" s="97" t="s">
        <v>32</v>
      </c>
      <c r="B57" s="82">
        <v>42</v>
      </c>
      <c r="C57" s="150" t="str">
        <f t="shared" si="21"/>
        <v>0</v>
      </c>
      <c r="D57" s="147" t="str">
        <f t="shared" si="20"/>
        <v>0</v>
      </c>
      <c r="E57" s="147" t="str">
        <f t="shared" si="20"/>
        <v>0</v>
      </c>
      <c r="F57" s="147" t="str">
        <f t="shared" si="20"/>
        <v>0</v>
      </c>
      <c r="G57" s="147" t="str">
        <f t="shared" si="20"/>
        <v>0</v>
      </c>
      <c r="H57" s="147" t="str">
        <f t="shared" si="20"/>
        <v>0</v>
      </c>
      <c r="I57" s="153" t="str">
        <f t="shared" si="20"/>
        <v>0</v>
      </c>
      <c r="J57" s="171" t="str">
        <f t="shared" si="20"/>
        <v>0</v>
      </c>
      <c r="K57" s="147" t="str">
        <f t="shared" si="20"/>
        <v>0</v>
      </c>
      <c r="L57" s="147" t="str">
        <f t="shared" si="20"/>
        <v>0</v>
      </c>
      <c r="M57" s="147" t="str">
        <f t="shared" si="20"/>
        <v>0</v>
      </c>
      <c r="N57" s="147" t="str">
        <f t="shared" si="20"/>
        <v>0</v>
      </c>
      <c r="O57" s="147" t="str">
        <f t="shared" si="20"/>
        <v>0</v>
      </c>
      <c r="P57" s="147" t="str">
        <f t="shared" si="20"/>
        <v>0</v>
      </c>
      <c r="Q57" s="147" t="str">
        <f t="shared" si="20"/>
        <v>0</v>
      </c>
      <c r="R57" s="147" t="str">
        <f t="shared" si="20"/>
        <v>0</v>
      </c>
      <c r="S57" s="153" t="str">
        <f t="shared" si="20"/>
        <v>0</v>
      </c>
      <c r="T57" s="171" t="str">
        <f t="shared" si="20"/>
        <v>0</v>
      </c>
      <c r="U57" s="147" t="str">
        <f t="shared" si="20"/>
        <v>0</v>
      </c>
      <c r="V57" s="147" t="str">
        <f t="shared" si="20"/>
        <v>0</v>
      </c>
      <c r="W57" s="147" t="str">
        <f t="shared" si="20"/>
        <v>0</v>
      </c>
      <c r="X57" s="147" t="str">
        <f t="shared" si="20"/>
        <v>0</v>
      </c>
      <c r="Y57" s="147" t="str">
        <f t="shared" si="20"/>
        <v>0</v>
      </c>
      <c r="Z57" s="147" t="str">
        <f t="shared" si="20"/>
        <v>0</v>
      </c>
      <c r="AA57" s="147" t="str">
        <f t="shared" si="20"/>
        <v>0</v>
      </c>
      <c r="AB57" s="153" t="str">
        <f t="shared" si="20"/>
        <v>0</v>
      </c>
    </row>
    <row r="58" spans="1:28" ht="18.600000000000001" hidden="1" customHeight="1">
      <c r="A58" s="225" t="s">
        <v>0</v>
      </c>
      <c r="B58" s="233">
        <v>43</v>
      </c>
      <c r="C58" s="211"/>
      <c r="D58" s="208"/>
      <c r="E58" s="208"/>
      <c r="F58" s="208"/>
      <c r="G58" s="208"/>
      <c r="H58" s="208"/>
      <c r="I58" s="222"/>
      <c r="J58" s="211"/>
      <c r="K58" s="208"/>
      <c r="L58" s="208"/>
      <c r="M58" s="208"/>
      <c r="N58" s="208"/>
      <c r="O58" s="208"/>
      <c r="P58" s="208"/>
      <c r="Q58" s="208"/>
      <c r="R58" s="208"/>
      <c r="S58" s="222"/>
      <c r="T58" s="211"/>
      <c r="U58" s="208"/>
      <c r="V58" s="208"/>
      <c r="W58" s="208"/>
      <c r="X58" s="208"/>
      <c r="Y58" s="208"/>
      <c r="Z58" s="208"/>
      <c r="AA58" s="208"/>
      <c r="AB58" s="222"/>
    </row>
    <row r="59" spans="1:28" ht="18.600000000000001" hidden="1" customHeight="1">
      <c r="A59" s="226"/>
      <c r="B59" s="233"/>
      <c r="C59" s="212"/>
      <c r="D59" s="209"/>
      <c r="E59" s="209"/>
      <c r="F59" s="209"/>
      <c r="G59" s="209"/>
      <c r="H59" s="209"/>
      <c r="I59" s="223"/>
      <c r="J59" s="212"/>
      <c r="K59" s="209"/>
      <c r="L59" s="209"/>
      <c r="M59" s="209"/>
      <c r="N59" s="209"/>
      <c r="O59" s="209"/>
      <c r="P59" s="209"/>
      <c r="Q59" s="209"/>
      <c r="R59" s="209"/>
      <c r="S59" s="223"/>
      <c r="T59" s="212"/>
      <c r="U59" s="209"/>
      <c r="V59" s="209"/>
      <c r="W59" s="209"/>
      <c r="X59" s="209"/>
      <c r="Y59" s="209"/>
      <c r="Z59" s="209"/>
      <c r="AA59" s="209"/>
      <c r="AB59" s="223"/>
    </row>
    <row r="60" spans="1:28" ht="18.600000000000001" hidden="1" customHeight="1">
      <c r="A60" s="226"/>
      <c r="B60" s="233"/>
      <c r="C60" s="212"/>
      <c r="D60" s="209"/>
      <c r="E60" s="209"/>
      <c r="F60" s="209"/>
      <c r="G60" s="209"/>
      <c r="H60" s="209"/>
      <c r="I60" s="223"/>
      <c r="J60" s="212"/>
      <c r="K60" s="209"/>
      <c r="L60" s="209"/>
      <c r="M60" s="209"/>
      <c r="N60" s="209"/>
      <c r="O60" s="209"/>
      <c r="P60" s="209"/>
      <c r="Q60" s="209"/>
      <c r="R60" s="209"/>
      <c r="S60" s="223"/>
      <c r="T60" s="212"/>
      <c r="U60" s="209"/>
      <c r="V60" s="209"/>
      <c r="W60" s="209"/>
      <c r="X60" s="209"/>
      <c r="Y60" s="209"/>
      <c r="Z60" s="209"/>
      <c r="AA60" s="209"/>
      <c r="AB60" s="223"/>
    </row>
    <row r="61" spans="1:28" ht="18.600000000000001" hidden="1" customHeight="1">
      <c r="A61" s="226"/>
      <c r="B61" s="233"/>
      <c r="C61" s="212"/>
      <c r="D61" s="209"/>
      <c r="E61" s="209"/>
      <c r="F61" s="209"/>
      <c r="G61" s="209"/>
      <c r="H61" s="209"/>
      <c r="I61" s="223"/>
      <c r="J61" s="212"/>
      <c r="K61" s="209"/>
      <c r="L61" s="209"/>
      <c r="M61" s="209"/>
      <c r="N61" s="209"/>
      <c r="O61" s="209"/>
      <c r="P61" s="209"/>
      <c r="Q61" s="209"/>
      <c r="R61" s="209"/>
      <c r="S61" s="223"/>
      <c r="T61" s="212"/>
      <c r="U61" s="209"/>
      <c r="V61" s="209"/>
      <c r="W61" s="209"/>
      <c r="X61" s="209"/>
      <c r="Y61" s="209"/>
      <c r="Z61" s="209"/>
      <c r="AA61" s="209"/>
      <c r="AB61" s="223"/>
    </row>
    <row r="62" spans="1:28" ht="18.600000000000001" hidden="1" customHeight="1">
      <c r="A62" s="226"/>
      <c r="B62" s="233"/>
      <c r="C62" s="212"/>
      <c r="D62" s="209"/>
      <c r="E62" s="209"/>
      <c r="F62" s="209"/>
      <c r="G62" s="209"/>
      <c r="H62" s="209"/>
      <c r="I62" s="223"/>
      <c r="J62" s="212"/>
      <c r="K62" s="209"/>
      <c r="L62" s="209"/>
      <c r="M62" s="209"/>
      <c r="N62" s="209"/>
      <c r="O62" s="209"/>
      <c r="P62" s="209"/>
      <c r="Q62" s="209"/>
      <c r="R62" s="209"/>
      <c r="S62" s="223"/>
      <c r="T62" s="212"/>
      <c r="U62" s="209"/>
      <c r="V62" s="209"/>
      <c r="W62" s="209"/>
      <c r="X62" s="209"/>
      <c r="Y62" s="209"/>
      <c r="Z62" s="209"/>
      <c r="AA62" s="209"/>
      <c r="AB62" s="223"/>
    </row>
    <row r="63" spans="1:28" ht="18.600000000000001" hidden="1" customHeight="1">
      <c r="A63" s="226"/>
      <c r="B63" s="233"/>
      <c r="C63" s="212"/>
      <c r="D63" s="209"/>
      <c r="E63" s="209"/>
      <c r="F63" s="209"/>
      <c r="G63" s="209"/>
      <c r="H63" s="209"/>
      <c r="I63" s="223"/>
      <c r="J63" s="212"/>
      <c r="K63" s="209"/>
      <c r="L63" s="209"/>
      <c r="M63" s="209"/>
      <c r="N63" s="209"/>
      <c r="O63" s="209"/>
      <c r="P63" s="209"/>
      <c r="Q63" s="209"/>
      <c r="R63" s="209"/>
      <c r="S63" s="223"/>
      <c r="T63" s="212"/>
      <c r="U63" s="209"/>
      <c r="V63" s="209"/>
      <c r="W63" s="209"/>
      <c r="X63" s="209"/>
      <c r="Y63" s="209"/>
      <c r="Z63" s="209"/>
      <c r="AA63" s="209"/>
      <c r="AB63" s="223"/>
    </row>
    <row r="64" spans="1:28" ht="18.75" hidden="1" customHeight="1" thickBot="1">
      <c r="A64" s="227"/>
      <c r="B64" s="234"/>
      <c r="C64" s="213"/>
      <c r="D64" s="210"/>
      <c r="E64" s="210"/>
      <c r="F64" s="210"/>
      <c r="G64" s="210"/>
      <c r="H64" s="210"/>
      <c r="I64" s="224"/>
      <c r="J64" s="213"/>
      <c r="K64" s="210"/>
      <c r="L64" s="210"/>
      <c r="M64" s="210"/>
      <c r="N64" s="210"/>
      <c r="O64" s="210"/>
      <c r="P64" s="210"/>
      <c r="Q64" s="210"/>
      <c r="R64" s="210"/>
      <c r="S64" s="224"/>
      <c r="T64" s="213"/>
      <c r="U64" s="210"/>
      <c r="V64" s="210"/>
      <c r="W64" s="210"/>
      <c r="X64" s="210"/>
      <c r="Y64" s="210"/>
      <c r="Z64" s="210"/>
      <c r="AA64" s="210"/>
      <c r="AB64" s="224"/>
    </row>
    <row r="65" spans="1:28" ht="18.75" customHeight="1">
      <c r="A65" s="62"/>
      <c r="B65" s="111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</row>
    <row r="66" spans="1:28" ht="18.75" customHeight="1">
      <c r="A66" s="6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</row>
    <row r="67" spans="1:28" ht="18.75" customHeight="1">
      <c r="A67" s="62"/>
      <c r="B67" s="111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</row>
    <row r="68" spans="1:28" ht="18.75" customHeight="1">
      <c r="A68" s="62"/>
      <c r="B68" s="111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</row>
    <row r="69" spans="1:28" ht="18.75" customHeight="1">
      <c r="A69" s="62"/>
      <c r="B69" s="111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</row>
    <row r="70" spans="1:28" ht="18.75" customHeight="1">
      <c r="A70" s="62"/>
      <c r="B70" s="111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</row>
    <row r="71" spans="1:28" ht="18.75" customHeight="1">
      <c r="A71" s="62"/>
      <c r="B71" s="111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</row>
    <row r="72" spans="1:28" ht="18.75" customHeight="1">
      <c r="A72" s="62"/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</row>
    <row r="73" spans="1:28" ht="18.75" customHeight="1">
      <c r="A73" s="62"/>
      <c r="B73" s="111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</row>
    <row r="74" spans="1:28" ht="18.75" customHeight="1">
      <c r="A74" s="62"/>
      <c r="B74" s="111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</row>
    <row r="75" spans="1:28" ht="18.75" customHeight="1">
      <c r="A75" s="62"/>
      <c r="B75" s="111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</row>
    <row r="76" spans="1:28" ht="18.75" customHeight="1">
      <c r="A76" s="62"/>
      <c r="B76" s="111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</row>
    <row r="77" spans="1:28" ht="18.75" customHeight="1">
      <c r="A77" s="62"/>
      <c r="B77" s="111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</row>
    <row r="78" spans="1:28" ht="18.75" customHeight="1">
      <c r="A78" s="62"/>
      <c r="B78" s="111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</row>
    <row r="79" spans="1:28" ht="18.75" customHeight="1">
      <c r="A79" s="62"/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</row>
    <row r="80" spans="1:28" ht="18.75" customHeight="1">
      <c r="A80" s="62"/>
      <c r="B80" s="111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</row>
    <row r="81" spans="1:28" ht="18.75" customHeight="1">
      <c r="A81" s="62"/>
      <c r="B81" s="111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</row>
    <row r="82" spans="1:28" ht="18.75" customHeight="1">
      <c r="A82" s="62"/>
      <c r="B82" s="111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</row>
    <row r="83" spans="1:28" ht="18.75" customHeight="1">
      <c r="A83" s="62"/>
      <c r="B83" s="111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</row>
    <row r="84" spans="1:28" ht="18.75" customHeight="1">
      <c r="A84" s="62"/>
      <c r="B84" s="111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</row>
    <row r="85" spans="1:28" ht="18.75" customHeight="1">
      <c r="A85" s="62"/>
      <c r="B85" s="111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</row>
    <row r="86" spans="1:28" ht="18.75" customHeight="1">
      <c r="A86" s="62"/>
      <c r="B86" s="111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</row>
    <row r="87" spans="1:28" ht="18.75" customHeight="1">
      <c r="A87" s="199" t="s">
        <v>190</v>
      </c>
      <c r="B87" s="111"/>
      <c r="C87" s="112"/>
      <c r="D87" s="112"/>
      <c r="E87" s="112"/>
      <c r="F87" s="112"/>
      <c r="G87" s="112"/>
      <c r="H87" s="112"/>
      <c r="I87" s="112"/>
      <c r="J87" s="199" t="s">
        <v>190</v>
      </c>
      <c r="K87" s="111"/>
      <c r="L87" s="112"/>
      <c r="M87" s="112"/>
      <c r="N87" s="112"/>
      <c r="O87" s="112"/>
      <c r="P87" s="112"/>
      <c r="Q87" s="112"/>
      <c r="R87" s="112"/>
      <c r="S87" s="112"/>
      <c r="T87" s="199" t="s">
        <v>190</v>
      </c>
      <c r="U87" s="111"/>
      <c r="V87" s="112"/>
      <c r="W87" s="112"/>
      <c r="X87" s="112"/>
      <c r="Y87" s="112"/>
      <c r="Z87" s="112"/>
      <c r="AA87" s="112"/>
      <c r="AB87" s="112"/>
    </row>
    <row r="88" spans="1:28" ht="18.75" customHeight="1">
      <c r="A88" s="200" t="s">
        <v>191</v>
      </c>
      <c r="B88" s="16"/>
      <c r="C88" s="200" t="s">
        <v>192</v>
      </c>
      <c r="D88" s="16"/>
      <c r="E88" s="16"/>
      <c r="F88" s="16"/>
      <c r="G88" s="16"/>
      <c r="H88" s="16"/>
      <c r="I88" s="201" t="s">
        <v>335</v>
      </c>
      <c r="J88" s="200" t="s">
        <v>191</v>
      </c>
      <c r="K88" s="16"/>
      <c r="L88" s="200" t="s">
        <v>192</v>
      </c>
      <c r="M88" s="16"/>
      <c r="N88" s="16"/>
      <c r="O88" s="16"/>
      <c r="P88" s="16"/>
      <c r="Q88" s="16"/>
      <c r="R88" s="201" t="s">
        <v>334</v>
      </c>
      <c r="S88" s="16"/>
      <c r="T88" s="200" t="s">
        <v>191</v>
      </c>
      <c r="U88" s="16"/>
      <c r="V88" s="200" t="s">
        <v>192</v>
      </c>
      <c r="W88" s="16"/>
      <c r="X88" s="16"/>
      <c r="Y88" s="16"/>
      <c r="Z88" s="16"/>
      <c r="AA88" s="16"/>
      <c r="AB88" s="201" t="s">
        <v>334</v>
      </c>
    </row>
    <row r="89" spans="1:28" ht="18.75" customHeight="1"/>
    <row r="90" spans="1:28" ht="18.75" customHeight="1"/>
    <row r="91" spans="1:28" ht="18.75" customHeight="1"/>
    <row r="92" spans="1:28" ht="18.75" customHeight="1"/>
    <row r="93" spans="1:28" ht="18.75" customHeight="1"/>
    <row r="94" spans="1:28" ht="18.75" customHeight="1"/>
    <row r="95" spans="1:28" ht="18.75" customHeight="1"/>
    <row r="96" spans="1:28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</sheetData>
  <sheetProtection algorithmName="SHA-512" hashValue="CDXIVjaOmoZjwVo0JUeIwLRWccG+B8xX0BrUk9PJh77VL9NIHGngo3AKyS8dSRGttWuXAtdHeQ5PvyJ7pAhIAw==" saltValue="BOxwY+JFbCmXlRBH2NdD6w==" spinCount="100000" sheet="1" objects="1" scenarios="1"/>
  <mergeCells count="39">
    <mergeCell ref="X58:X64"/>
    <mergeCell ref="Y58:Y64"/>
    <mergeCell ref="Z58:Z64"/>
    <mergeCell ref="L58:L64"/>
    <mergeCell ref="O58:O64"/>
    <mergeCell ref="P58:P64"/>
    <mergeCell ref="M58:M64"/>
    <mergeCell ref="N58:N64"/>
    <mergeCell ref="U58:U64"/>
    <mergeCell ref="V58:V64"/>
    <mergeCell ref="W58:W64"/>
    <mergeCell ref="Q58:Q64"/>
    <mergeCell ref="R58:R64"/>
    <mergeCell ref="S58:S64"/>
    <mergeCell ref="T58:T64"/>
    <mergeCell ref="AA58:AA64"/>
    <mergeCell ref="AB58:AB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G8:I8"/>
    <mergeCell ref="K58:K64"/>
    <mergeCell ref="J58:J64"/>
    <mergeCell ref="F7:F8"/>
    <mergeCell ref="A9:A10"/>
    <mergeCell ref="A11:A12"/>
    <mergeCell ref="F9:F11"/>
    <mergeCell ref="F12:F14"/>
  </mergeCells>
  <dataValidations count="8">
    <dataValidation operator="greaterThan" allowBlank="1" showInputMessage="1" showErrorMessage="1" error="Zadej celé číslo větší než nula!" sqref="A50:A51"/>
    <dataValidation type="list" allowBlank="1" showInputMessage="1" showErrorMessage="1" sqref="C54:AB54">
      <formula1>Bal</formula1>
    </dataValidation>
    <dataValidation type="list" allowBlank="1" showInputMessage="1" showErrorMessage="1" sqref="C22:AB22">
      <formula1>LamTyp</formula1>
    </dataValidation>
    <dataValidation type="list" allowBlank="1" showInputMessage="1" showErrorMessage="1" sqref="C23:AB23">
      <formula1>LamBar</formula1>
    </dataValidation>
    <dataValidation type="list" allowBlank="1" showInputMessage="1" showErrorMessage="1" sqref="C27:AB27">
      <formula1>OvlV</formula1>
    </dataValidation>
    <dataValidation type="list" allowBlank="1" showInputMessage="1" showErrorMessage="1" sqref="C28:AB28">
      <formula1>OvlTyp</formula1>
    </dataValidation>
    <dataValidation type="list" allowBlank="1" showInputMessage="1" showErrorMessage="1" sqref="C41:AB41">
      <formula1>VedVL</formula1>
    </dataValidation>
    <dataValidation type="list" allowBlank="1" showInputMessage="1" showErrorMessage="1" sqref="C50:AB50">
      <formula1>Box</formula1>
    </dataValidation>
  </dataValidations>
  <hyperlinks>
    <hyperlink ref="G2" r:id="rId1"/>
    <hyperlink ref="P2" r:id="rId2"/>
    <hyperlink ref="Z2" r:id="rId3"/>
    <hyperlink ref="A88" r:id="rId4"/>
    <hyperlink ref="C88" r:id="rId5"/>
    <hyperlink ref="J88" r:id="rId6"/>
    <hyperlink ref="L88" r:id="rId7"/>
    <hyperlink ref="T88" r:id="rId8"/>
    <hyperlink ref="V88" r:id="rId9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10"/>
  <headerFooter alignWithMargins="0"/>
  <colBreaks count="2" manualBreakCount="2">
    <brk id="9" max="130" man="1"/>
    <brk id="19" max="130" man="1"/>
  </colBreaks>
  <ignoredErrors>
    <ignoredError sqref="C35 E39 K35:AB35 D35:J35" formula="1"/>
  </ignoredError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topLeftCell="D1" workbookViewId="0">
      <selection activeCell="F1" sqref="F1"/>
    </sheetView>
  </sheetViews>
  <sheetFormatPr defaultRowHeight="12.75"/>
  <cols>
    <col min="1" max="1" width="12.85546875" style="27" customWidth="1"/>
    <col min="2" max="2" width="7.28515625" style="27" customWidth="1"/>
    <col min="3" max="3" width="16.140625" style="27" customWidth="1"/>
    <col min="4" max="6" width="9.140625" style="27"/>
    <col min="7" max="7" width="14.28515625" style="27" customWidth="1"/>
    <col min="8" max="14" width="9.140625" style="27"/>
    <col min="15" max="15" width="12" style="27" customWidth="1"/>
    <col min="16" max="16" width="11.5703125" style="27" customWidth="1"/>
    <col min="17" max="17" width="9.140625" style="27"/>
    <col min="18" max="18" width="15.42578125" style="27" customWidth="1"/>
    <col min="19" max="19" width="13.5703125" style="27" customWidth="1"/>
    <col min="20" max="21" width="10.7109375" style="27" customWidth="1"/>
    <col min="22" max="23" width="9.140625" style="27"/>
    <col min="24" max="24" width="11" style="27" customWidth="1"/>
    <col min="25" max="25" width="12.7109375" style="27" customWidth="1"/>
    <col min="27" max="27" width="12.5703125" bestFit="1" customWidth="1"/>
  </cols>
  <sheetData>
    <row r="1" spans="1:27" s="21" customFormat="1">
      <c r="A1" s="21" t="s">
        <v>34</v>
      </c>
      <c r="B1" s="127"/>
      <c r="C1" s="23" t="s">
        <v>35</v>
      </c>
      <c r="D1" s="29" t="s">
        <v>36</v>
      </c>
      <c r="E1" s="29"/>
      <c r="F1" s="132" t="s">
        <v>39</v>
      </c>
      <c r="G1" s="132" t="s">
        <v>41</v>
      </c>
      <c r="H1" s="24" t="s">
        <v>43</v>
      </c>
      <c r="I1" s="22" t="s">
        <v>139</v>
      </c>
      <c r="J1" s="25" t="s">
        <v>10</v>
      </c>
      <c r="K1" s="133" t="s">
        <v>48</v>
      </c>
      <c r="L1" s="132" t="s">
        <v>49</v>
      </c>
      <c r="M1" s="132" t="s">
        <v>50</v>
      </c>
      <c r="N1" s="24" t="s">
        <v>51</v>
      </c>
      <c r="O1" s="24" t="s">
        <v>53</v>
      </c>
      <c r="P1" s="23" t="s">
        <v>61</v>
      </c>
      <c r="Q1" s="25" t="s">
        <v>63</v>
      </c>
      <c r="R1" s="25" t="s">
        <v>65</v>
      </c>
      <c r="S1" s="25" t="s">
        <v>64</v>
      </c>
      <c r="T1" s="25" t="s">
        <v>66</v>
      </c>
      <c r="U1" s="25" t="s">
        <v>98</v>
      </c>
      <c r="V1" s="25" t="s">
        <v>68</v>
      </c>
      <c r="W1" s="25" t="s">
        <v>69</v>
      </c>
      <c r="X1" s="25" t="s">
        <v>70</v>
      </c>
      <c r="Y1" s="25" t="s">
        <v>71</v>
      </c>
      <c r="Z1" s="21" t="s">
        <v>72</v>
      </c>
      <c r="AA1" s="21" t="s">
        <v>90</v>
      </c>
    </row>
    <row r="2" spans="1:27">
      <c r="A2" s="26" t="s">
        <v>154</v>
      </c>
      <c r="B2" s="26"/>
      <c r="C2" s="27" t="s">
        <v>83</v>
      </c>
      <c r="D2" s="130" t="s">
        <v>37</v>
      </c>
      <c r="E2" s="130">
        <v>1</v>
      </c>
      <c r="F2" s="237">
        <v>1015</v>
      </c>
      <c r="G2" s="17" t="s">
        <v>42</v>
      </c>
      <c r="H2" s="27">
        <v>0</v>
      </c>
      <c r="I2" s="134" t="s">
        <v>125</v>
      </c>
      <c r="J2" s="27" t="s">
        <v>302</v>
      </c>
      <c r="K2" s="27">
        <v>0</v>
      </c>
      <c r="L2" s="27">
        <v>0</v>
      </c>
      <c r="M2" s="27">
        <v>0</v>
      </c>
      <c r="N2" s="27" t="s">
        <v>52</v>
      </c>
      <c r="O2" s="154" t="s">
        <v>101</v>
      </c>
      <c r="P2" s="154">
        <v>9006</v>
      </c>
      <c r="Q2" s="27" t="s">
        <v>62</v>
      </c>
      <c r="R2" s="134" t="s">
        <v>104</v>
      </c>
      <c r="S2" s="154">
        <v>9006</v>
      </c>
      <c r="T2" s="27">
        <v>0</v>
      </c>
      <c r="U2" s="27">
        <v>0</v>
      </c>
      <c r="V2" s="27" t="s">
        <v>67</v>
      </c>
      <c r="W2" s="27">
        <v>0</v>
      </c>
      <c r="X2" s="27">
        <v>0</v>
      </c>
      <c r="Y2" s="27">
        <v>0</v>
      </c>
      <c r="Z2" s="27" t="s">
        <v>156</v>
      </c>
      <c r="AA2" s="17" t="s">
        <v>86</v>
      </c>
    </row>
    <row r="3" spans="1:27">
      <c r="A3" s="26"/>
      <c r="B3" s="26"/>
      <c r="D3" s="130" t="s">
        <v>38</v>
      </c>
      <c r="E3" s="130">
        <v>2</v>
      </c>
      <c r="F3" s="237">
        <v>1019</v>
      </c>
      <c r="G3" s="17"/>
      <c r="H3" s="28"/>
      <c r="I3" s="134" t="s">
        <v>126</v>
      </c>
      <c r="J3" s="27" t="s">
        <v>303</v>
      </c>
      <c r="O3" s="154">
        <v>9016</v>
      </c>
      <c r="P3" s="154">
        <v>9016</v>
      </c>
      <c r="R3" s="134" t="s">
        <v>105</v>
      </c>
      <c r="S3" s="154">
        <v>9016</v>
      </c>
      <c r="T3" s="131"/>
      <c r="U3" s="131"/>
      <c r="Z3" s="27" t="s">
        <v>155</v>
      </c>
      <c r="AA3" s="17" t="s">
        <v>87</v>
      </c>
    </row>
    <row r="4" spans="1:27">
      <c r="A4" s="26"/>
      <c r="B4" s="26"/>
      <c r="D4" s="130" t="s">
        <v>75</v>
      </c>
      <c r="E4" s="130">
        <v>3</v>
      </c>
      <c r="F4" s="237" t="s">
        <v>307</v>
      </c>
      <c r="G4" s="17"/>
      <c r="H4" s="28"/>
      <c r="I4" s="134" t="s">
        <v>127</v>
      </c>
      <c r="J4" s="27" t="s">
        <v>157</v>
      </c>
      <c r="O4" s="154">
        <v>9010</v>
      </c>
      <c r="P4" s="154">
        <v>9010</v>
      </c>
      <c r="R4" s="134" t="s">
        <v>106</v>
      </c>
      <c r="S4" s="154">
        <v>9010</v>
      </c>
      <c r="T4" s="131"/>
      <c r="U4" s="131"/>
      <c r="Z4" t="s">
        <v>300</v>
      </c>
      <c r="AA4" s="17" t="s">
        <v>88</v>
      </c>
    </row>
    <row r="5" spans="1:27">
      <c r="A5" s="26"/>
      <c r="B5" s="26"/>
      <c r="C5" s="22" t="s">
        <v>91</v>
      </c>
      <c r="D5" s="130" t="s">
        <v>40</v>
      </c>
      <c r="E5" s="130">
        <v>4</v>
      </c>
      <c r="F5" s="237">
        <v>7016</v>
      </c>
      <c r="G5" s="17"/>
      <c r="H5" s="24"/>
      <c r="I5" s="134" t="s">
        <v>128</v>
      </c>
      <c r="J5" s="27" t="s">
        <v>47</v>
      </c>
      <c r="O5" s="154">
        <v>9007</v>
      </c>
      <c r="P5" s="154">
        <v>9007</v>
      </c>
      <c r="R5" s="134" t="s">
        <v>107</v>
      </c>
      <c r="S5" s="154">
        <v>9007</v>
      </c>
      <c r="T5" s="131"/>
      <c r="U5" s="131"/>
      <c r="V5" s="22"/>
      <c r="Z5" s="27" t="s">
        <v>301</v>
      </c>
      <c r="AA5" s="17" t="s">
        <v>89</v>
      </c>
    </row>
    <row r="6" spans="1:27">
      <c r="B6" s="26"/>
      <c r="C6" s="27" t="s">
        <v>92</v>
      </c>
      <c r="D6" s="130" t="s">
        <v>76</v>
      </c>
      <c r="E6" s="130">
        <v>5</v>
      </c>
      <c r="F6" s="237">
        <v>7022</v>
      </c>
      <c r="G6" s="17"/>
      <c r="I6" s="134" t="s">
        <v>129</v>
      </c>
      <c r="J6" s="131" t="s">
        <v>147</v>
      </c>
      <c r="O6" s="154">
        <v>9005</v>
      </c>
      <c r="P6" s="154">
        <v>9005</v>
      </c>
      <c r="R6" s="134" t="s">
        <v>108</v>
      </c>
      <c r="S6" s="154">
        <v>9005</v>
      </c>
      <c r="T6" s="131"/>
      <c r="U6" s="131"/>
      <c r="Z6" s="27"/>
      <c r="AA6" s="17" t="s">
        <v>116</v>
      </c>
    </row>
    <row r="7" spans="1:27">
      <c r="B7" s="26"/>
      <c r="C7" s="27" t="s">
        <v>93</v>
      </c>
      <c r="D7" s="130" t="s">
        <v>54</v>
      </c>
      <c r="E7" s="130">
        <v>6</v>
      </c>
      <c r="F7" s="237">
        <v>7035</v>
      </c>
      <c r="G7" s="17"/>
      <c r="I7" s="134" t="s">
        <v>130</v>
      </c>
      <c r="J7" s="131" t="s">
        <v>149</v>
      </c>
      <c r="O7" s="154">
        <v>8014</v>
      </c>
      <c r="P7" s="154">
        <v>8014</v>
      </c>
      <c r="R7" s="134" t="s">
        <v>109</v>
      </c>
      <c r="S7" s="154">
        <v>8014</v>
      </c>
      <c r="T7" s="131"/>
      <c r="U7" s="131"/>
      <c r="Z7" s="27"/>
      <c r="AA7" s="17" t="s">
        <v>117</v>
      </c>
    </row>
    <row r="8" spans="1:27">
      <c r="A8" s="26"/>
      <c r="B8" s="26"/>
      <c r="D8" s="90" t="s">
        <v>55</v>
      </c>
      <c r="E8" s="90">
        <v>7</v>
      </c>
      <c r="F8" s="237">
        <v>7038</v>
      </c>
      <c r="G8" s="17"/>
      <c r="I8" s="134" t="s">
        <v>131</v>
      </c>
      <c r="O8" s="154">
        <v>7048</v>
      </c>
      <c r="P8" s="154">
        <v>7048</v>
      </c>
      <c r="R8" s="134" t="s">
        <v>110</v>
      </c>
      <c r="S8" s="154">
        <v>7048</v>
      </c>
      <c r="T8" s="131"/>
      <c r="U8" s="131"/>
      <c r="AA8" s="17" t="s">
        <v>118</v>
      </c>
    </row>
    <row r="9" spans="1:27">
      <c r="A9" s="26"/>
      <c r="B9" s="26"/>
      <c r="C9" s="23" t="s">
        <v>150</v>
      </c>
      <c r="D9" s="90" t="s">
        <v>56</v>
      </c>
      <c r="E9" s="90">
        <v>8</v>
      </c>
      <c r="F9" s="237">
        <v>7039</v>
      </c>
      <c r="G9" s="17"/>
      <c r="H9" s="28"/>
      <c r="I9" s="134" t="s">
        <v>132</v>
      </c>
      <c r="K9" s="22" t="s">
        <v>94</v>
      </c>
      <c r="L9" s="22" t="s">
        <v>95</v>
      </c>
      <c r="M9" s="22" t="s">
        <v>96</v>
      </c>
      <c r="N9" s="22" t="s">
        <v>97</v>
      </c>
      <c r="O9" s="154">
        <v>7038</v>
      </c>
      <c r="P9" s="154">
        <v>7038</v>
      </c>
      <c r="R9" s="134" t="s">
        <v>111</v>
      </c>
      <c r="S9" s="154">
        <v>7038</v>
      </c>
      <c r="T9" s="131"/>
      <c r="U9" s="131"/>
      <c r="AA9" s="17" t="s">
        <v>119</v>
      </c>
    </row>
    <row r="10" spans="1:27">
      <c r="A10" s="26"/>
      <c r="B10" s="26"/>
      <c r="C10" s="27" t="s">
        <v>84</v>
      </c>
      <c r="D10" s="90" t="s">
        <v>57</v>
      </c>
      <c r="E10" s="90">
        <v>9</v>
      </c>
      <c r="F10" s="237">
        <v>7048</v>
      </c>
      <c r="G10" s="17"/>
      <c r="H10" s="28"/>
      <c r="I10" s="134" t="s">
        <v>133</v>
      </c>
      <c r="K10" s="27">
        <v>0</v>
      </c>
      <c r="L10" s="27">
        <v>0</v>
      </c>
      <c r="M10" s="27">
        <v>0</v>
      </c>
      <c r="N10" s="27">
        <v>0</v>
      </c>
      <c r="O10" s="154">
        <v>7035</v>
      </c>
      <c r="P10" s="154">
        <v>7035</v>
      </c>
      <c r="R10" s="134" t="s">
        <v>114</v>
      </c>
      <c r="S10" s="154">
        <v>7035</v>
      </c>
      <c r="T10" s="131"/>
      <c r="U10" s="131"/>
      <c r="AA10" s="134" t="s">
        <v>120</v>
      </c>
    </row>
    <row r="11" spans="1:27">
      <c r="A11" s="26"/>
      <c r="B11" s="26"/>
      <c r="D11" s="90" t="s">
        <v>58</v>
      </c>
      <c r="E11" s="90">
        <v>10</v>
      </c>
      <c r="F11" s="237">
        <v>8014</v>
      </c>
      <c r="H11" s="28"/>
      <c r="I11" s="134" t="s">
        <v>134</v>
      </c>
      <c r="O11" s="154">
        <v>7022</v>
      </c>
      <c r="P11" s="154">
        <v>7022</v>
      </c>
      <c r="R11" s="134" t="s">
        <v>115</v>
      </c>
      <c r="S11" s="154">
        <v>7022</v>
      </c>
      <c r="T11" s="131"/>
      <c r="U11" s="131"/>
      <c r="AA11" s="134" t="s">
        <v>121</v>
      </c>
    </row>
    <row r="12" spans="1:27">
      <c r="A12" s="26"/>
      <c r="B12" s="26"/>
      <c r="D12" s="90" t="s">
        <v>59</v>
      </c>
      <c r="E12" s="90">
        <v>11</v>
      </c>
      <c r="F12" s="237">
        <v>8019</v>
      </c>
      <c r="G12" s="17"/>
      <c r="I12" s="134" t="s">
        <v>135</v>
      </c>
      <c r="O12" s="154">
        <v>7021</v>
      </c>
      <c r="P12" s="154">
        <v>7021</v>
      </c>
      <c r="R12" s="134" t="s">
        <v>112</v>
      </c>
      <c r="S12" s="154">
        <v>7021</v>
      </c>
      <c r="T12" s="131"/>
      <c r="U12" s="131"/>
      <c r="AA12" s="134" t="s">
        <v>122</v>
      </c>
    </row>
    <row r="13" spans="1:27">
      <c r="A13" s="26"/>
      <c r="B13" s="26"/>
      <c r="D13" s="90" t="s">
        <v>60</v>
      </c>
      <c r="E13" s="90">
        <v>12</v>
      </c>
      <c r="F13" s="237">
        <v>9005</v>
      </c>
      <c r="G13" s="17"/>
      <c r="I13" s="134" t="s">
        <v>136</v>
      </c>
      <c r="O13" s="154">
        <v>7016</v>
      </c>
      <c r="P13" s="154">
        <v>7016</v>
      </c>
      <c r="R13" s="134" t="s">
        <v>113</v>
      </c>
      <c r="S13" s="154">
        <v>7016</v>
      </c>
      <c r="T13" s="131"/>
      <c r="U13" s="131"/>
      <c r="AA13" s="134" t="s">
        <v>123</v>
      </c>
    </row>
    <row r="14" spans="1:27">
      <c r="A14" s="26"/>
      <c r="B14" s="26"/>
      <c r="D14" s="90" t="s">
        <v>78</v>
      </c>
      <c r="E14" s="90">
        <v>13</v>
      </c>
      <c r="F14" s="237" t="s">
        <v>306</v>
      </c>
      <c r="G14" s="17"/>
      <c r="I14" s="134" t="s">
        <v>137</v>
      </c>
      <c r="J14" s="131"/>
      <c r="O14" s="154">
        <v>5014</v>
      </c>
      <c r="P14" s="154">
        <v>5014</v>
      </c>
      <c r="R14" s="134"/>
      <c r="S14" s="154">
        <v>5014</v>
      </c>
      <c r="T14" s="131"/>
      <c r="U14" s="131"/>
      <c r="X14" s="22"/>
      <c r="AA14" s="177" t="s">
        <v>158</v>
      </c>
    </row>
    <row r="15" spans="1:27">
      <c r="A15" s="26"/>
      <c r="B15" s="26"/>
      <c r="D15" s="90" t="s">
        <v>79</v>
      </c>
      <c r="E15" s="90">
        <v>14</v>
      </c>
      <c r="F15" s="237">
        <v>9006</v>
      </c>
      <c r="G15" s="17"/>
      <c r="I15" s="134" t="s">
        <v>138</v>
      </c>
      <c r="J15" s="131"/>
      <c r="O15" s="154">
        <v>5002</v>
      </c>
      <c r="P15" s="154">
        <v>5002</v>
      </c>
      <c r="R15" s="134"/>
      <c r="S15" s="154">
        <v>5002</v>
      </c>
      <c r="T15" s="131"/>
      <c r="U15" s="131"/>
      <c r="AA15" s="177" t="s">
        <v>159</v>
      </c>
    </row>
    <row r="16" spans="1:27">
      <c r="D16" s="141" t="s">
        <v>143</v>
      </c>
      <c r="E16" s="141">
        <v>15</v>
      </c>
      <c r="F16" s="237">
        <v>9007</v>
      </c>
      <c r="G16" s="17"/>
      <c r="I16" s="134" t="s">
        <v>140</v>
      </c>
      <c r="J16" s="131"/>
      <c r="O16" s="154">
        <v>3000</v>
      </c>
      <c r="P16" s="154">
        <v>3000</v>
      </c>
      <c r="R16" s="134"/>
      <c r="S16" s="154">
        <v>3000</v>
      </c>
      <c r="T16" s="131"/>
      <c r="U16" s="131"/>
      <c r="AA16" s="177" t="s">
        <v>160</v>
      </c>
    </row>
    <row r="17" spans="1:27">
      <c r="D17" s="141" t="s">
        <v>144</v>
      </c>
      <c r="E17" s="141">
        <v>16</v>
      </c>
      <c r="F17" s="237">
        <v>9010</v>
      </c>
      <c r="G17" s="17"/>
      <c r="J17" s="131"/>
      <c r="O17" s="154">
        <v>1015</v>
      </c>
      <c r="P17" s="154">
        <v>1015</v>
      </c>
      <c r="R17" s="134"/>
      <c r="S17" s="154">
        <v>1015</v>
      </c>
      <c r="T17" s="131"/>
      <c r="U17" s="131"/>
      <c r="AA17" s="177" t="s">
        <v>161</v>
      </c>
    </row>
    <row r="18" spans="1:27">
      <c r="D18" s="141" t="s">
        <v>141</v>
      </c>
      <c r="E18" s="130">
        <v>17</v>
      </c>
      <c r="F18" s="237">
        <v>9016</v>
      </c>
      <c r="G18" s="17"/>
      <c r="J18" s="131"/>
      <c r="O18" s="154" t="s">
        <v>7</v>
      </c>
      <c r="P18" s="154" t="s">
        <v>7</v>
      </c>
      <c r="R18" s="134"/>
      <c r="S18" s="154" t="s">
        <v>7</v>
      </c>
      <c r="T18" s="131"/>
      <c r="U18" s="131"/>
      <c r="X18" s="22"/>
      <c r="AA18" s="134"/>
    </row>
    <row r="19" spans="1:27">
      <c r="D19" s="141" t="s">
        <v>142</v>
      </c>
      <c r="E19" s="130">
        <v>18</v>
      </c>
      <c r="F19" s="237" t="s">
        <v>330</v>
      </c>
      <c r="G19" s="17"/>
      <c r="J19" s="131"/>
      <c r="O19" s="154" t="s">
        <v>6</v>
      </c>
      <c r="P19" s="154" t="s">
        <v>6</v>
      </c>
      <c r="R19" s="134"/>
      <c r="S19" s="154" t="s">
        <v>6</v>
      </c>
      <c r="T19" s="131"/>
      <c r="U19" s="131"/>
      <c r="AA19" s="134"/>
    </row>
    <row r="20" spans="1:27">
      <c r="E20" s="130"/>
      <c r="F20" s="237" t="s">
        <v>332</v>
      </c>
      <c r="H20" s="26"/>
      <c r="J20" s="131"/>
      <c r="O20" s="27" t="s">
        <v>307</v>
      </c>
      <c r="P20" s="27" t="s">
        <v>307</v>
      </c>
      <c r="R20" s="134"/>
      <c r="S20" s="27" t="s">
        <v>307</v>
      </c>
      <c r="T20" s="131"/>
      <c r="U20" s="131"/>
      <c r="AA20" s="134"/>
    </row>
    <row r="21" spans="1:27">
      <c r="E21" s="90"/>
      <c r="J21" s="131"/>
      <c r="O21" s="27" t="s">
        <v>306</v>
      </c>
      <c r="P21" s="27" t="s">
        <v>306</v>
      </c>
      <c r="R21" s="134"/>
      <c r="S21" s="27" t="s">
        <v>306</v>
      </c>
      <c r="T21" s="131"/>
      <c r="U21" s="131"/>
      <c r="AA21" s="134"/>
    </row>
    <row r="22" spans="1:27">
      <c r="E22" s="90"/>
      <c r="J22" s="131"/>
      <c r="R22" s="134"/>
      <c r="T22" s="131"/>
      <c r="U22" s="131"/>
      <c r="AA22" s="27"/>
    </row>
    <row r="23" spans="1:27">
      <c r="A23" s="26" t="s">
        <v>151</v>
      </c>
      <c r="E23" s="90"/>
      <c r="G23" s="98"/>
      <c r="J23" s="131"/>
      <c r="R23" s="134"/>
      <c r="T23" s="131"/>
      <c r="U23" s="131"/>
      <c r="AA23" s="27"/>
    </row>
    <row r="24" spans="1:27">
      <c r="A24" s="26" t="s">
        <v>152</v>
      </c>
      <c r="E24" s="90"/>
      <c r="J24" s="131"/>
      <c r="R24" s="134"/>
      <c r="T24" s="131"/>
      <c r="U24" s="136"/>
      <c r="AA24" s="27"/>
    </row>
    <row r="25" spans="1:27">
      <c r="A25" s="26" t="s">
        <v>153</v>
      </c>
      <c r="D25" s="22"/>
      <c r="E25" s="22"/>
      <c r="J25" s="131"/>
      <c r="R25" s="134"/>
      <c r="T25" s="131"/>
      <c r="U25" s="136"/>
      <c r="AA25" s="27"/>
    </row>
    <row r="26" spans="1:27">
      <c r="J26" s="132"/>
      <c r="K26" s="132"/>
      <c r="L26" s="132"/>
      <c r="M26" s="132"/>
      <c r="R26" s="134"/>
      <c r="T26" s="131"/>
      <c r="U26" s="131"/>
      <c r="W26" s="26"/>
      <c r="AA26" s="27"/>
    </row>
    <row r="27" spans="1:27" ht="15">
      <c r="A27" s="129" t="s">
        <v>100</v>
      </c>
      <c r="J27" s="131"/>
      <c r="K27" s="131"/>
      <c r="L27" s="131"/>
      <c r="M27" s="131"/>
      <c r="R27" s="134"/>
      <c r="T27" s="25"/>
      <c r="U27" s="136"/>
      <c r="AA27" s="22"/>
    </row>
    <row r="28" spans="1:27" ht="15">
      <c r="A28" s="129" t="s">
        <v>99</v>
      </c>
      <c r="B28" s="26"/>
      <c r="J28" s="131"/>
      <c r="K28" s="131"/>
      <c r="L28" s="131"/>
      <c r="M28" s="131"/>
      <c r="R28" s="134"/>
      <c r="T28" s="131"/>
      <c r="U28" s="131"/>
      <c r="AA28" s="27"/>
    </row>
    <row r="29" spans="1:27" ht="15">
      <c r="A29" s="129"/>
      <c r="D29" s="98"/>
      <c r="E29" s="131"/>
      <c r="F29" s="132"/>
      <c r="G29" s="131"/>
      <c r="H29" s="131"/>
      <c r="J29" s="131"/>
      <c r="K29" s="131"/>
      <c r="L29" s="131"/>
      <c r="M29" s="131"/>
      <c r="R29" s="134"/>
      <c r="T29" s="131"/>
      <c r="U29" s="131"/>
    </row>
    <row r="30" spans="1:27">
      <c r="D30" s="155"/>
      <c r="E30" s="131"/>
      <c r="F30" s="131"/>
      <c r="G30" s="131"/>
      <c r="H30" s="131"/>
      <c r="J30" s="131"/>
      <c r="K30" s="131"/>
      <c r="L30" s="131"/>
      <c r="M30" s="131"/>
      <c r="R30" s="143"/>
      <c r="T30" s="131"/>
      <c r="U30" s="131"/>
    </row>
    <row r="31" spans="1:27">
      <c r="D31" s="155"/>
      <c r="E31" s="131"/>
      <c r="F31" s="131"/>
      <c r="G31" s="131"/>
      <c r="H31" s="131"/>
      <c r="J31" s="131"/>
      <c r="K31" s="131"/>
      <c r="L31" s="131"/>
      <c r="M31" s="131"/>
      <c r="R31" s="143"/>
      <c r="T31" s="131"/>
      <c r="U31" s="131"/>
    </row>
    <row r="32" spans="1:27">
      <c r="D32" s="155"/>
      <c r="E32" s="131"/>
      <c r="F32" s="131"/>
      <c r="G32" s="131"/>
      <c r="H32" s="131"/>
      <c r="J32" s="131"/>
      <c r="K32" s="131"/>
      <c r="L32" s="131"/>
      <c r="M32" s="131"/>
      <c r="R32" s="143"/>
      <c r="T32" s="131"/>
      <c r="U32" s="98"/>
    </row>
    <row r="33" spans="1:21">
      <c r="D33" s="156"/>
      <c r="E33" s="131"/>
      <c r="F33" s="131"/>
      <c r="G33" s="131"/>
      <c r="H33" s="131"/>
      <c r="J33" s="131"/>
      <c r="K33" s="131"/>
      <c r="L33" s="131"/>
      <c r="M33" s="131"/>
      <c r="R33" s="143"/>
      <c r="T33" s="131"/>
      <c r="U33" s="131"/>
    </row>
    <row r="34" spans="1:21">
      <c r="D34" s="156"/>
      <c r="E34" s="131"/>
      <c r="F34" s="131"/>
      <c r="G34" s="98"/>
      <c r="H34" s="131"/>
      <c r="J34" s="131"/>
      <c r="K34" s="131"/>
      <c r="L34" s="131"/>
      <c r="M34" s="131"/>
      <c r="R34" s="143"/>
      <c r="T34" s="131"/>
      <c r="U34" s="131"/>
    </row>
    <row r="35" spans="1:21">
      <c r="D35" s="156"/>
      <c r="E35" s="131"/>
      <c r="F35" s="131"/>
      <c r="G35" s="131"/>
      <c r="H35" s="158"/>
      <c r="J35" s="131"/>
      <c r="K35" s="131"/>
      <c r="L35" s="131"/>
      <c r="M35" s="131"/>
      <c r="R35" s="143"/>
      <c r="T35" s="131"/>
      <c r="U35" s="131"/>
    </row>
    <row r="36" spans="1:21">
      <c r="D36" s="156"/>
      <c r="E36" s="131"/>
      <c r="F36" s="131"/>
      <c r="G36" s="131"/>
      <c r="H36" s="131"/>
      <c r="K36" s="131"/>
      <c r="L36" s="131"/>
      <c r="M36" s="131"/>
      <c r="R36" s="143"/>
      <c r="T36" s="131"/>
      <c r="U36" s="131"/>
    </row>
    <row r="37" spans="1:21">
      <c r="D37" s="157"/>
      <c r="E37" s="131"/>
      <c r="F37" s="131"/>
      <c r="G37" s="131"/>
      <c r="H37" s="131"/>
      <c r="K37" s="131"/>
      <c r="L37" s="131"/>
      <c r="M37" s="131"/>
      <c r="R37" s="143"/>
      <c r="T37" s="131"/>
      <c r="U37" s="131"/>
    </row>
    <row r="38" spans="1:21">
      <c r="D38" s="157"/>
      <c r="E38" s="131"/>
      <c r="F38" s="131"/>
      <c r="G38" s="131"/>
      <c r="H38" s="131"/>
      <c r="K38" s="131"/>
      <c r="L38" s="131"/>
      <c r="M38" s="131"/>
      <c r="R38" s="143"/>
      <c r="T38" s="131"/>
      <c r="U38" s="131"/>
    </row>
    <row r="39" spans="1:21">
      <c r="D39" s="131"/>
      <c r="E39" s="131"/>
      <c r="F39" s="131"/>
      <c r="G39" s="131"/>
      <c r="H39" s="131"/>
      <c r="K39" s="131"/>
      <c r="L39" s="131"/>
      <c r="M39" s="131"/>
      <c r="R39" s="143"/>
      <c r="T39" s="131"/>
      <c r="U39" s="131"/>
    </row>
    <row r="40" spans="1:21">
      <c r="D40" s="131"/>
      <c r="E40" s="131"/>
      <c r="F40" s="131"/>
      <c r="G40" s="131"/>
      <c r="H40" s="131"/>
      <c r="K40" s="131"/>
      <c r="L40" s="131"/>
      <c r="M40" s="131"/>
      <c r="R40" s="143"/>
      <c r="T40" s="131"/>
      <c r="U40" s="131"/>
    </row>
    <row r="41" spans="1:21">
      <c r="D41" s="131"/>
      <c r="E41" s="131"/>
      <c r="F41" s="131"/>
      <c r="G41" s="131"/>
      <c r="H41" s="131"/>
      <c r="R41" s="143"/>
      <c r="T41" s="131"/>
      <c r="U41" s="131"/>
    </row>
    <row r="42" spans="1:21">
      <c r="D42" s="131"/>
      <c r="E42" s="131"/>
      <c r="F42" s="131"/>
      <c r="G42" s="136"/>
      <c r="H42" s="131"/>
      <c r="R42" s="143"/>
      <c r="T42" s="131"/>
      <c r="U42" s="131"/>
    </row>
    <row r="43" spans="1:21">
      <c r="D43" s="131"/>
      <c r="E43" s="131"/>
      <c r="F43" s="131"/>
      <c r="G43" s="98"/>
      <c r="H43" s="131"/>
      <c r="R43" s="143"/>
      <c r="T43" s="98"/>
      <c r="U43" s="98"/>
    </row>
    <row r="44" spans="1:21">
      <c r="D44" s="131"/>
      <c r="E44" s="131"/>
      <c r="F44" s="131"/>
      <c r="G44" s="131"/>
      <c r="H44" s="131"/>
      <c r="R44" s="143"/>
      <c r="T44" s="131"/>
      <c r="U44" s="131"/>
    </row>
    <row r="45" spans="1:21">
      <c r="D45" s="131"/>
      <c r="E45" s="131"/>
      <c r="F45" s="131"/>
      <c r="G45" s="131"/>
      <c r="H45" s="131"/>
      <c r="R45" s="143"/>
      <c r="T45" s="131"/>
    </row>
    <row r="46" spans="1:21">
      <c r="A46" s="99"/>
      <c r="B46" s="99"/>
      <c r="D46" s="131"/>
      <c r="E46" s="131"/>
      <c r="F46" s="131"/>
      <c r="G46" s="131"/>
      <c r="H46" s="131"/>
      <c r="R46" s="143"/>
    </row>
    <row r="47" spans="1:21" ht="12.75" customHeight="1">
      <c r="D47" s="131"/>
      <c r="E47" s="131"/>
      <c r="F47" s="131"/>
      <c r="G47" s="131"/>
      <c r="H47" s="131"/>
      <c r="R47" s="143"/>
    </row>
    <row r="48" spans="1:21">
      <c r="D48" s="131"/>
      <c r="E48" s="131"/>
      <c r="F48" s="131"/>
      <c r="G48" s="131"/>
      <c r="H48" s="131"/>
      <c r="R48" s="143"/>
      <c r="U48" s="131"/>
    </row>
    <row r="49" spans="1:21">
      <c r="D49" s="131"/>
      <c r="E49" s="131"/>
      <c r="F49" s="131"/>
      <c r="G49" s="131"/>
      <c r="H49" s="131"/>
      <c r="R49" s="143"/>
      <c r="U49" s="131"/>
    </row>
    <row r="50" spans="1:21">
      <c r="D50" s="131"/>
      <c r="E50" s="131"/>
      <c r="F50" s="131"/>
      <c r="G50" s="131"/>
      <c r="H50" s="131"/>
      <c r="R50" s="143"/>
      <c r="U50" s="131"/>
    </row>
    <row r="51" spans="1:21">
      <c r="D51" s="131"/>
      <c r="E51" s="131"/>
      <c r="F51" s="131"/>
      <c r="G51" s="131"/>
      <c r="H51" s="131"/>
      <c r="R51" s="143"/>
      <c r="U51" s="131"/>
    </row>
    <row r="52" spans="1:21">
      <c r="D52" s="131"/>
      <c r="E52" s="131"/>
      <c r="F52" s="131"/>
      <c r="G52" s="131"/>
      <c r="H52" s="131"/>
      <c r="R52" s="143"/>
      <c r="U52" s="131"/>
    </row>
    <row r="53" spans="1:21">
      <c r="D53" s="131"/>
      <c r="E53" s="131"/>
      <c r="F53" s="131"/>
      <c r="G53" s="131"/>
      <c r="H53" s="131"/>
      <c r="R53" s="143"/>
      <c r="U53" s="131"/>
    </row>
    <row r="54" spans="1:21">
      <c r="D54" s="131"/>
      <c r="E54" s="131"/>
      <c r="F54" s="131"/>
      <c r="G54" s="131"/>
      <c r="H54" s="131"/>
      <c r="R54" s="143"/>
      <c r="U54" s="131"/>
    </row>
    <row r="55" spans="1:21">
      <c r="A55" s="27" t="s">
        <v>145</v>
      </c>
      <c r="G55" s="131"/>
      <c r="H55" s="131"/>
      <c r="R55" s="143"/>
      <c r="U55" s="131"/>
    </row>
    <row r="56" spans="1:21">
      <c r="F56" s="132"/>
      <c r="G56" s="159"/>
      <c r="H56" s="131"/>
      <c r="R56" s="143"/>
      <c r="U56" s="131"/>
    </row>
    <row r="57" spans="1:21">
      <c r="F57" s="131"/>
      <c r="R57" s="143"/>
      <c r="U57" s="131"/>
    </row>
    <row r="58" spans="1:21">
      <c r="F58" s="131"/>
      <c r="R58" s="143"/>
      <c r="U58" s="131"/>
    </row>
    <row r="59" spans="1:21">
      <c r="F59" s="131"/>
      <c r="R59" s="143"/>
      <c r="U59" s="131"/>
    </row>
    <row r="60" spans="1:21">
      <c r="F60" s="131"/>
      <c r="R60" s="143"/>
      <c r="U60" s="131"/>
    </row>
    <row r="61" spans="1:21">
      <c r="F61" s="131"/>
      <c r="R61" s="143"/>
      <c r="U61" s="131"/>
    </row>
    <row r="62" spans="1:21">
      <c r="F62" s="131"/>
      <c r="R62" s="143"/>
      <c r="U62" s="131"/>
    </row>
    <row r="63" spans="1:21">
      <c r="F63" s="131"/>
      <c r="R63" s="143"/>
      <c r="S63" s="94"/>
      <c r="U63" s="131"/>
    </row>
    <row r="64" spans="1:21">
      <c r="F64" s="131"/>
      <c r="R64" s="143"/>
      <c r="S64" s="94"/>
      <c r="U64" s="131"/>
    </row>
    <row r="65" spans="6:21">
      <c r="F65" s="131"/>
      <c r="R65" s="143"/>
      <c r="S65" s="94"/>
      <c r="U65" s="131"/>
    </row>
    <row r="66" spans="6:21">
      <c r="F66" s="131"/>
      <c r="O66" s="94"/>
      <c r="R66" s="143"/>
      <c r="S66" s="94"/>
      <c r="U66" s="131"/>
    </row>
    <row r="67" spans="6:21">
      <c r="O67" s="94"/>
      <c r="P67" s="94"/>
      <c r="R67" s="143"/>
      <c r="S67" s="94"/>
      <c r="U67" s="131"/>
    </row>
    <row r="68" spans="6:21">
      <c r="O68" s="94"/>
      <c r="P68" s="94"/>
      <c r="R68" s="143"/>
      <c r="U68" s="131"/>
    </row>
    <row r="69" spans="6:21">
      <c r="O69" s="94"/>
      <c r="P69" s="94"/>
      <c r="R69" s="143"/>
      <c r="U69" s="131"/>
    </row>
    <row r="70" spans="6:21">
      <c r="O70" s="94"/>
      <c r="P70" s="94"/>
      <c r="R70" s="143"/>
      <c r="U70" s="131"/>
    </row>
    <row r="71" spans="6:21">
      <c r="P71" s="94"/>
      <c r="R71" s="143"/>
      <c r="U71" s="131"/>
    </row>
    <row r="72" spans="6:21">
      <c r="R72" s="143"/>
      <c r="U72" s="131"/>
    </row>
    <row r="73" spans="6:21">
      <c r="R73" s="143"/>
      <c r="U73" s="131"/>
    </row>
    <row r="74" spans="6:21">
      <c r="R74" s="143"/>
      <c r="U74" s="131"/>
    </row>
    <row r="75" spans="6:21">
      <c r="R75" s="143"/>
      <c r="U75" s="131"/>
    </row>
    <row r="76" spans="6:21">
      <c r="R76" s="143"/>
      <c r="U76" s="131"/>
    </row>
    <row r="77" spans="6:21">
      <c r="R77" s="143"/>
    </row>
    <row r="78" spans="6:21">
      <c r="R78" s="143"/>
    </row>
    <row r="79" spans="6:21">
      <c r="R79" s="143"/>
      <c r="U79" s="131"/>
    </row>
    <row r="80" spans="6:21">
      <c r="R80" s="143"/>
      <c r="U80" s="131"/>
    </row>
    <row r="81" spans="1:25">
      <c r="R81" s="143"/>
      <c r="U81" s="131"/>
    </row>
    <row r="82" spans="1:25">
      <c r="R82" s="143"/>
      <c r="T82" s="131"/>
      <c r="U82" s="131"/>
    </row>
    <row r="83" spans="1:25">
      <c r="R83" s="143"/>
      <c r="T83" s="131"/>
      <c r="U83" s="131"/>
    </row>
    <row r="84" spans="1:25">
      <c r="R84" s="143"/>
      <c r="T84" s="131"/>
      <c r="U84" s="131"/>
    </row>
    <row r="85" spans="1:25">
      <c r="R85" s="143"/>
      <c r="T85" s="131"/>
      <c r="U85" s="131"/>
    </row>
    <row r="86" spans="1:25">
      <c r="R86" s="134"/>
      <c r="T86" s="131"/>
      <c r="U86" s="131"/>
    </row>
    <row r="87" spans="1:25">
      <c r="R87" s="134"/>
      <c r="T87" s="131"/>
      <c r="U87" s="131"/>
    </row>
    <row r="88" spans="1:25">
      <c r="R88" s="134"/>
      <c r="T88" s="131"/>
      <c r="U88" s="131"/>
    </row>
    <row r="89" spans="1:25">
      <c r="R89" s="134"/>
      <c r="T89" s="131"/>
      <c r="U89" s="131"/>
    </row>
    <row r="90" spans="1:25">
      <c r="R90" s="25"/>
      <c r="T90" s="131"/>
      <c r="U90" s="131"/>
    </row>
    <row r="91" spans="1:25">
      <c r="A91" s="13" t="s">
        <v>81</v>
      </c>
      <c r="B91" s="13"/>
      <c r="R91" s="134"/>
      <c r="T91" s="131"/>
      <c r="U91" s="131"/>
    </row>
    <row r="92" spans="1:25">
      <c r="A92" s="13" t="s">
        <v>80</v>
      </c>
      <c r="B92" s="13"/>
      <c r="R92" s="17"/>
    </row>
    <row r="93" spans="1:25">
      <c r="A93" s="13" t="s">
        <v>82</v>
      </c>
      <c r="B93" s="13"/>
    </row>
    <row r="95" spans="1:25">
      <c r="R95" s="25"/>
      <c r="Y95"/>
    </row>
    <row r="96" spans="1:25">
      <c r="R96" s="134"/>
      <c r="Y96"/>
    </row>
    <row r="97" spans="18:25">
      <c r="R97" s="134"/>
      <c r="Y97"/>
    </row>
    <row r="98" spans="18:25">
      <c r="R98" s="134"/>
      <c r="Y98"/>
    </row>
    <row r="99" spans="18:25">
      <c r="R99" s="134"/>
      <c r="Y99"/>
    </row>
    <row r="100" spans="18:25">
      <c r="R100" s="134"/>
      <c r="Y100"/>
    </row>
    <row r="101" spans="18:25">
      <c r="R101" s="134"/>
      <c r="Y101"/>
    </row>
    <row r="102" spans="18:25">
      <c r="R102" s="134"/>
      <c r="Y102"/>
    </row>
    <row r="103" spans="18:25">
      <c r="R103" s="134"/>
      <c r="Y103"/>
    </row>
    <row r="104" spans="18:25">
      <c r="R104" s="134"/>
      <c r="Y104"/>
    </row>
    <row r="105" spans="18:25">
      <c r="R105" s="134"/>
      <c r="Y105"/>
    </row>
    <row r="106" spans="18:25">
      <c r="R106" s="134"/>
      <c r="Y106"/>
    </row>
    <row r="107" spans="18:25">
      <c r="R107" s="134"/>
      <c r="Y107"/>
    </row>
    <row r="108" spans="18:25">
      <c r="R108" s="134"/>
      <c r="Y108"/>
    </row>
    <row r="109" spans="18:25">
      <c r="R109" s="134"/>
      <c r="Y109"/>
    </row>
    <row r="110" spans="18:25">
      <c r="R110" s="134"/>
      <c r="Y110"/>
    </row>
    <row r="111" spans="18:25">
      <c r="R111" s="134"/>
      <c r="Y111"/>
    </row>
    <row r="112" spans="18:25">
      <c r="R112" s="134"/>
      <c r="Y112"/>
    </row>
    <row r="113" spans="18:25">
      <c r="R113" s="134"/>
      <c r="Y113"/>
    </row>
    <row r="114" spans="18:25">
      <c r="R114" s="134"/>
      <c r="Y114"/>
    </row>
    <row r="115" spans="18:25">
      <c r="R115" s="134"/>
      <c r="Y115"/>
    </row>
    <row r="116" spans="18:25">
      <c r="R116" s="134"/>
      <c r="Y116"/>
    </row>
    <row r="117" spans="18:25">
      <c r="R117" s="134"/>
      <c r="Y117"/>
    </row>
    <row r="118" spans="18:25">
      <c r="R118" s="134"/>
      <c r="Y118"/>
    </row>
    <row r="119" spans="18:25">
      <c r="R119" s="134"/>
      <c r="Y119"/>
    </row>
    <row r="120" spans="18:25">
      <c r="R120" s="134"/>
      <c r="Y120"/>
    </row>
    <row r="121" spans="18:25">
      <c r="R121" s="134"/>
      <c r="Y121"/>
    </row>
    <row r="122" spans="18:25">
      <c r="R122" s="134"/>
      <c r="Y122"/>
    </row>
    <row r="123" spans="18:25">
      <c r="R123" s="134"/>
      <c r="Y123"/>
    </row>
    <row r="124" spans="18:25">
      <c r="R124" s="143"/>
      <c r="Y124"/>
    </row>
    <row r="125" spans="18:25">
      <c r="R125" s="143"/>
      <c r="Y125"/>
    </row>
    <row r="126" spans="18:25">
      <c r="R126" s="143"/>
      <c r="Y126"/>
    </row>
    <row r="127" spans="18:25">
      <c r="R127" s="143"/>
      <c r="Y127"/>
    </row>
    <row r="128" spans="18:25">
      <c r="R128" s="143"/>
      <c r="Y128"/>
    </row>
    <row r="129" spans="18:25">
      <c r="R129" s="143"/>
      <c r="Y129"/>
    </row>
    <row r="130" spans="18:25">
      <c r="R130" s="143"/>
      <c r="Y130"/>
    </row>
    <row r="131" spans="18:25">
      <c r="R131" s="143"/>
      <c r="Y131"/>
    </row>
    <row r="132" spans="18:25">
      <c r="R132" s="143"/>
      <c r="Y132"/>
    </row>
    <row r="133" spans="18:25">
      <c r="R133" s="143"/>
      <c r="Y133"/>
    </row>
    <row r="134" spans="18:25">
      <c r="R134" s="143"/>
      <c r="Y134"/>
    </row>
    <row r="135" spans="18:25">
      <c r="R135" s="143"/>
      <c r="Y135"/>
    </row>
    <row r="136" spans="18:25">
      <c r="R136" s="143"/>
      <c r="Y136"/>
    </row>
    <row r="137" spans="18:25">
      <c r="R137" s="143"/>
      <c r="Y137"/>
    </row>
    <row r="138" spans="18:25">
      <c r="R138" s="143"/>
      <c r="Y138"/>
    </row>
    <row r="139" spans="18:25">
      <c r="R139" s="143"/>
      <c r="Y139"/>
    </row>
    <row r="140" spans="18:25">
      <c r="R140" s="143"/>
      <c r="Y140"/>
    </row>
    <row r="141" spans="18:25">
      <c r="R141" s="143"/>
      <c r="Y141"/>
    </row>
    <row r="142" spans="18:25">
      <c r="R142" s="143"/>
      <c r="Y142"/>
    </row>
    <row r="143" spans="18:25">
      <c r="R143" s="143"/>
      <c r="Y143"/>
    </row>
    <row r="144" spans="18:25">
      <c r="R144" s="143"/>
      <c r="Y144"/>
    </row>
    <row r="145" spans="18:25">
      <c r="R145" s="143"/>
      <c r="Y145"/>
    </row>
    <row r="146" spans="18:25">
      <c r="R146" s="143"/>
      <c r="Y146"/>
    </row>
    <row r="147" spans="18:25">
      <c r="R147" s="143"/>
      <c r="Y147"/>
    </row>
    <row r="148" spans="18:25">
      <c r="R148" s="143"/>
      <c r="Y148"/>
    </row>
    <row r="149" spans="18:25">
      <c r="R149" s="143"/>
      <c r="Y149"/>
    </row>
    <row r="150" spans="18:25">
      <c r="R150" s="143"/>
      <c r="Y150"/>
    </row>
    <row r="151" spans="18:25">
      <c r="R151" s="143"/>
      <c r="Y151"/>
    </row>
    <row r="152" spans="18:25">
      <c r="R152" s="143"/>
      <c r="Y152"/>
    </row>
    <row r="153" spans="18:25">
      <c r="R153" s="143"/>
      <c r="Y153"/>
    </row>
    <row r="154" spans="18:25">
      <c r="R154" s="143"/>
      <c r="Y154"/>
    </row>
    <row r="155" spans="18:25">
      <c r="R155" s="143"/>
      <c r="Y155"/>
    </row>
    <row r="156" spans="18:25">
      <c r="R156" s="143"/>
      <c r="Y156"/>
    </row>
    <row r="157" spans="18:25">
      <c r="R157" s="143"/>
      <c r="Y157"/>
    </row>
    <row r="158" spans="18:25">
      <c r="R158" s="143"/>
      <c r="Y158"/>
    </row>
    <row r="159" spans="18:25">
      <c r="R159" s="143"/>
      <c r="Y159"/>
    </row>
    <row r="160" spans="18:25">
      <c r="R160" s="143"/>
      <c r="Y160"/>
    </row>
    <row r="161" spans="18:25">
      <c r="R161" s="143"/>
      <c r="Y161"/>
    </row>
    <row r="162" spans="18:25">
      <c r="R162" s="143"/>
      <c r="Y162"/>
    </row>
    <row r="163" spans="18:25">
      <c r="R163" s="143"/>
      <c r="Y163"/>
    </row>
    <row r="164" spans="18:25">
      <c r="R164" s="143"/>
      <c r="Y164"/>
    </row>
    <row r="165" spans="18:25">
      <c r="R165" s="143"/>
      <c r="Y165"/>
    </row>
    <row r="166" spans="18:25">
      <c r="R166" s="143"/>
      <c r="Y166"/>
    </row>
    <row r="167" spans="18:25">
      <c r="R167" s="143"/>
      <c r="Y167"/>
    </row>
    <row r="168" spans="18:25">
      <c r="R168" s="143"/>
      <c r="Y168"/>
    </row>
    <row r="169" spans="18:25">
      <c r="R169" s="143"/>
      <c r="Y169"/>
    </row>
    <row r="170" spans="18:25">
      <c r="R170" s="143"/>
      <c r="Y170"/>
    </row>
    <row r="171" spans="18:25">
      <c r="R171" s="143"/>
      <c r="Y171"/>
    </row>
    <row r="172" spans="18:25">
      <c r="R172" s="143"/>
      <c r="Y172"/>
    </row>
    <row r="173" spans="18:25">
      <c r="R173" s="143"/>
      <c r="Y173"/>
    </row>
    <row r="174" spans="18:25">
      <c r="R174" s="143"/>
      <c r="Y174"/>
    </row>
    <row r="175" spans="18:25">
      <c r="R175" s="143"/>
      <c r="Y175"/>
    </row>
    <row r="176" spans="18:25">
      <c r="R176" s="143"/>
      <c r="Y176"/>
    </row>
    <row r="177" spans="18:25">
      <c r="R177" s="143"/>
      <c r="Y177"/>
    </row>
    <row r="178" spans="18:25">
      <c r="R178" s="143"/>
      <c r="Y178"/>
    </row>
    <row r="179" spans="18:25">
      <c r="R179" s="143"/>
      <c r="Y179"/>
    </row>
    <row r="180" spans="18:25">
      <c r="R180" s="144"/>
      <c r="Y180"/>
    </row>
    <row r="181" spans="18:25">
      <c r="R181" s="134"/>
      <c r="Y181"/>
    </row>
    <row r="182" spans="18:25">
      <c r="Y182"/>
    </row>
    <row r="183" spans="18:25">
      <c r="Y183"/>
    </row>
    <row r="184" spans="18:25">
      <c r="Y184"/>
    </row>
    <row r="185" spans="18:25">
      <c r="Y185"/>
    </row>
    <row r="186" spans="18:25">
      <c r="Y186"/>
    </row>
    <row r="187" spans="18:25">
      <c r="Y187"/>
    </row>
    <row r="188" spans="18:25">
      <c r="Y188"/>
    </row>
    <row r="189" spans="18:25">
      <c r="Y189"/>
    </row>
    <row r="190" spans="18:25">
      <c r="Y190"/>
    </row>
    <row r="191" spans="18:25">
      <c r="Y191"/>
    </row>
    <row r="192" spans="18:25">
      <c r="Y192"/>
    </row>
    <row r="193" spans="25:25">
      <c r="Y193"/>
    </row>
    <row r="194" spans="25:25">
      <c r="Y194"/>
    </row>
    <row r="195" spans="25:25">
      <c r="Y195"/>
    </row>
    <row r="196" spans="25:25">
      <c r="Y196"/>
    </row>
    <row r="197" spans="25:25">
      <c r="Y197"/>
    </row>
  </sheetData>
  <sheetProtection algorithmName="SHA-512" hashValue="0I+CumURob1Lzn38HuLO/AJYwmy/Ufi6QpbxGfAFELeX8RW3bgriQgJX6QF7wVeGThvGIF9chzfkdGoQWV1tdw==" saltValue="OVX4D/UGIgc3Dy8dYairyQ==" spinCount="100000" sheet="1" objects="1" scenarios="1"/>
  <dataValidations count="1">
    <dataValidation operator="greaterThan" allowBlank="1" showInputMessage="1" showErrorMessage="1" error="Zadej celé číslo větší než nula!" sqref="W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89"/>
  <sheetViews>
    <sheetView view="pageBreakPreview" zoomScale="90" zoomScaleNormal="100" zoomScaleSheetLayoutView="90" workbookViewId="0">
      <selection activeCell="N211" sqref="N211:O211"/>
    </sheetView>
  </sheetViews>
  <sheetFormatPr defaultRowHeight="12.75"/>
  <cols>
    <col min="1" max="1" width="17.140625" style="31" customWidth="1"/>
    <col min="2" max="2" width="52.28515625" style="31" customWidth="1"/>
    <col min="3" max="3" width="61.28515625" style="31" customWidth="1"/>
    <col min="4" max="4" width="4.7109375" style="31" customWidth="1"/>
  </cols>
  <sheetData>
    <row r="2" spans="1:3" ht="26.25">
      <c r="A2" s="6" t="s">
        <v>193</v>
      </c>
    </row>
    <row r="3" spans="1:3" ht="9.75" customHeight="1">
      <c r="A3" s="30"/>
    </row>
    <row r="4" spans="1:3">
      <c r="A4" s="236" t="s">
        <v>197</v>
      </c>
      <c r="B4" s="236"/>
    </row>
    <row r="5" spans="1:3">
      <c r="A5" s="202" t="s">
        <v>194</v>
      </c>
      <c r="B5" s="33" t="s">
        <v>195</v>
      </c>
      <c r="C5" s="33" t="s">
        <v>196</v>
      </c>
    </row>
    <row r="6" spans="1:3">
      <c r="A6" s="18" t="s">
        <v>154</v>
      </c>
      <c r="B6" s="35" t="s">
        <v>198</v>
      </c>
      <c r="C6" s="36"/>
    </row>
    <row r="7" spans="1:3">
      <c r="A7" s="130"/>
      <c r="B7" s="91"/>
      <c r="C7" s="42"/>
    </row>
    <row r="8" spans="1:3">
      <c r="A8" s="32" t="s">
        <v>178</v>
      </c>
      <c r="B8" s="31" t="s">
        <v>74</v>
      </c>
    </row>
    <row r="9" spans="1:3">
      <c r="A9" s="202" t="s">
        <v>194</v>
      </c>
      <c r="B9" s="33" t="s">
        <v>195</v>
      </c>
      <c r="C9" s="33" t="s">
        <v>196</v>
      </c>
    </row>
    <row r="10" spans="1:3">
      <c r="A10" s="18" t="s">
        <v>83</v>
      </c>
      <c r="B10" s="35" t="s">
        <v>85</v>
      </c>
      <c r="C10" s="36"/>
    </row>
    <row r="12" spans="1:3">
      <c r="A12" s="32" t="s">
        <v>179</v>
      </c>
      <c r="B12" s="31" t="s">
        <v>74</v>
      </c>
    </row>
    <row r="13" spans="1:3">
      <c r="A13" s="202" t="s">
        <v>194</v>
      </c>
      <c r="B13" s="33" t="s">
        <v>195</v>
      </c>
      <c r="C13" s="33" t="s">
        <v>196</v>
      </c>
    </row>
    <row r="14" spans="1:3">
      <c r="A14" s="18" t="s">
        <v>37</v>
      </c>
      <c r="B14" s="35" t="s">
        <v>199</v>
      </c>
      <c r="C14" s="36"/>
    </row>
    <row r="15" spans="1:3">
      <c r="A15" s="18" t="s">
        <v>38</v>
      </c>
      <c r="B15" s="37" t="s">
        <v>200</v>
      </c>
      <c r="C15" s="36"/>
    </row>
    <row r="16" spans="1:3">
      <c r="A16" s="18" t="s">
        <v>75</v>
      </c>
      <c r="B16" s="35" t="s">
        <v>201</v>
      </c>
      <c r="C16" s="36"/>
    </row>
    <row r="17" spans="1:3">
      <c r="A17" s="18" t="s">
        <v>40</v>
      </c>
      <c r="B17" s="37" t="s">
        <v>202</v>
      </c>
      <c r="C17" s="36"/>
    </row>
    <row r="18" spans="1:3">
      <c r="A18" s="18" t="s">
        <v>76</v>
      </c>
      <c r="B18" s="35" t="s">
        <v>203</v>
      </c>
      <c r="C18" s="36"/>
    </row>
    <row r="19" spans="1:3">
      <c r="A19" s="18" t="s">
        <v>54</v>
      </c>
      <c r="B19" s="37" t="s">
        <v>204</v>
      </c>
      <c r="C19" s="36"/>
    </row>
    <row r="20" spans="1:3">
      <c r="A20" s="89" t="s">
        <v>55</v>
      </c>
      <c r="B20" s="35" t="s">
        <v>205</v>
      </c>
      <c r="C20" s="36"/>
    </row>
    <row r="21" spans="1:3">
      <c r="A21" s="89" t="s">
        <v>56</v>
      </c>
      <c r="B21" s="37" t="s">
        <v>206</v>
      </c>
      <c r="C21" s="36"/>
    </row>
    <row r="22" spans="1:3">
      <c r="A22" s="89" t="s">
        <v>57</v>
      </c>
      <c r="B22" s="35" t="s">
        <v>207</v>
      </c>
      <c r="C22" s="36"/>
    </row>
    <row r="23" spans="1:3">
      <c r="A23" s="89" t="s">
        <v>58</v>
      </c>
      <c r="B23" s="37" t="s">
        <v>208</v>
      </c>
      <c r="C23" s="36"/>
    </row>
    <row r="24" spans="1:3">
      <c r="A24" s="89" t="s">
        <v>59</v>
      </c>
      <c r="B24" s="35" t="s">
        <v>209</v>
      </c>
      <c r="C24" s="36"/>
    </row>
    <row r="25" spans="1:3">
      <c r="A25" s="89" t="s">
        <v>60</v>
      </c>
      <c r="B25" s="37" t="s">
        <v>210</v>
      </c>
      <c r="C25" s="36"/>
    </row>
    <row r="26" spans="1:3">
      <c r="A26" s="89" t="s">
        <v>78</v>
      </c>
      <c r="B26" s="35" t="s">
        <v>211</v>
      </c>
      <c r="C26" s="36"/>
    </row>
    <row r="27" spans="1:3">
      <c r="A27" s="89" t="s">
        <v>79</v>
      </c>
      <c r="B27" s="37" t="s">
        <v>212</v>
      </c>
      <c r="C27" s="36"/>
    </row>
    <row r="28" spans="1:3">
      <c r="A28" s="89" t="s">
        <v>141</v>
      </c>
      <c r="B28" s="35" t="s">
        <v>213</v>
      </c>
      <c r="C28" s="36"/>
    </row>
    <row r="29" spans="1:3">
      <c r="A29" s="89" t="s">
        <v>142</v>
      </c>
      <c r="B29" s="37" t="s">
        <v>214</v>
      </c>
      <c r="C29" s="36"/>
    </row>
    <row r="30" spans="1:3">
      <c r="A30" s="89" t="s">
        <v>143</v>
      </c>
      <c r="B30" s="35" t="s">
        <v>215</v>
      </c>
      <c r="C30" s="36"/>
    </row>
    <row r="31" spans="1:3">
      <c r="A31" s="89" t="s">
        <v>144</v>
      </c>
      <c r="B31" s="37" t="s">
        <v>216</v>
      </c>
      <c r="C31" s="36"/>
    </row>
    <row r="32" spans="1:3">
      <c r="A32" s="90"/>
      <c r="B32" s="91"/>
      <c r="C32" s="42"/>
    </row>
    <row r="33" spans="1:3">
      <c r="A33" s="32" t="s">
        <v>180</v>
      </c>
    </row>
    <row r="34" spans="1:3">
      <c r="A34" s="202" t="s">
        <v>194</v>
      </c>
      <c r="B34" s="33" t="s">
        <v>195</v>
      </c>
      <c r="C34" s="33" t="s">
        <v>217</v>
      </c>
    </row>
    <row r="35" spans="1:3">
      <c r="A35" s="237">
        <v>1015</v>
      </c>
      <c r="B35" s="238" t="s">
        <v>313</v>
      </c>
      <c r="C35" s="36"/>
    </row>
    <row r="36" spans="1:3">
      <c r="A36" s="237">
        <v>1019</v>
      </c>
      <c r="B36" s="238" t="s">
        <v>314</v>
      </c>
      <c r="C36" s="36"/>
    </row>
    <row r="37" spans="1:3">
      <c r="A37" s="237" t="s">
        <v>307</v>
      </c>
      <c r="B37" s="238" t="s">
        <v>315</v>
      </c>
      <c r="C37" s="36"/>
    </row>
    <row r="38" spans="1:3">
      <c r="A38" s="237">
        <v>7016</v>
      </c>
      <c r="B38" s="238" t="s">
        <v>316</v>
      </c>
      <c r="C38" s="36"/>
    </row>
    <row r="39" spans="1:3">
      <c r="A39" s="237">
        <v>7022</v>
      </c>
      <c r="B39" s="238" t="s">
        <v>317</v>
      </c>
      <c r="C39" s="36"/>
    </row>
    <row r="40" spans="1:3">
      <c r="A40" s="237">
        <v>7035</v>
      </c>
      <c r="B40" s="238" t="s">
        <v>318</v>
      </c>
      <c r="C40" s="36"/>
    </row>
    <row r="41" spans="1:3">
      <c r="A41" s="237">
        <v>7038</v>
      </c>
      <c r="B41" s="238" t="s">
        <v>319</v>
      </c>
      <c r="C41" s="36"/>
    </row>
    <row r="42" spans="1:3">
      <c r="A42" s="237">
        <v>7039</v>
      </c>
      <c r="B42" s="238" t="s">
        <v>320</v>
      </c>
      <c r="C42" s="36"/>
    </row>
    <row r="43" spans="1:3">
      <c r="A43" s="237">
        <v>7048</v>
      </c>
      <c r="B43" s="238" t="s">
        <v>321</v>
      </c>
      <c r="C43" s="36"/>
    </row>
    <row r="44" spans="1:3">
      <c r="A44" s="237">
        <v>8014</v>
      </c>
      <c r="B44" s="238" t="s">
        <v>322</v>
      </c>
      <c r="C44" s="36"/>
    </row>
    <row r="45" spans="1:3">
      <c r="A45" s="237">
        <v>8019</v>
      </c>
      <c r="B45" s="238" t="s">
        <v>323</v>
      </c>
      <c r="C45" s="36"/>
    </row>
    <row r="46" spans="1:3">
      <c r="A46" s="237">
        <v>9005</v>
      </c>
      <c r="B46" s="238" t="s">
        <v>324</v>
      </c>
      <c r="C46" s="36"/>
    </row>
    <row r="47" spans="1:3">
      <c r="A47" s="237" t="s">
        <v>306</v>
      </c>
      <c r="B47" s="238" t="s">
        <v>325</v>
      </c>
      <c r="C47" s="36"/>
    </row>
    <row r="48" spans="1:3">
      <c r="A48" s="237">
        <v>9006</v>
      </c>
      <c r="B48" s="238" t="s">
        <v>326</v>
      </c>
      <c r="C48" s="36"/>
    </row>
    <row r="49" spans="1:13">
      <c r="A49" s="237">
        <v>9007</v>
      </c>
      <c r="B49" s="238" t="s">
        <v>327</v>
      </c>
      <c r="C49" s="36"/>
    </row>
    <row r="50" spans="1:13">
      <c r="A50" s="237">
        <v>9010</v>
      </c>
      <c r="B50" s="238" t="s">
        <v>328</v>
      </c>
      <c r="C50" s="36"/>
    </row>
    <row r="51" spans="1:13">
      <c r="A51" s="237">
        <v>9016</v>
      </c>
      <c r="B51" s="238" t="s">
        <v>329</v>
      </c>
      <c r="C51" s="36"/>
    </row>
    <row r="52" spans="1:13">
      <c r="A52" s="237" t="s">
        <v>330</v>
      </c>
      <c r="B52" s="238" t="s">
        <v>331</v>
      </c>
      <c r="C52" s="36"/>
    </row>
    <row r="53" spans="1:13">
      <c r="A53" s="237" t="s">
        <v>332</v>
      </c>
      <c r="B53" s="238" t="s">
        <v>333</v>
      </c>
      <c r="C53" s="36"/>
    </row>
    <row r="54" spans="1:13">
      <c r="A54" s="40"/>
      <c r="B54" s="41"/>
      <c r="C54" s="42"/>
    </row>
    <row r="55" spans="1:13">
      <c r="A55" s="32" t="s">
        <v>181</v>
      </c>
      <c r="F55" s="31"/>
      <c r="G55" s="138"/>
      <c r="H55" s="138"/>
      <c r="I55" s="31"/>
      <c r="J55" s="31"/>
      <c r="K55" s="31"/>
      <c r="L55" s="31"/>
      <c r="M55" s="31"/>
    </row>
    <row r="56" spans="1:13">
      <c r="A56" s="202" t="s">
        <v>194</v>
      </c>
      <c r="B56" s="33" t="s">
        <v>195</v>
      </c>
      <c r="C56" s="33" t="s">
        <v>217</v>
      </c>
      <c r="F56" s="31"/>
      <c r="G56" s="142" t="s">
        <v>146</v>
      </c>
      <c r="H56" s="39"/>
      <c r="I56" s="39"/>
      <c r="J56" s="39"/>
      <c r="K56" s="39"/>
      <c r="L56" s="39"/>
      <c r="M56" s="39"/>
    </row>
    <row r="57" spans="1:13">
      <c r="A57" s="137" t="s">
        <v>42</v>
      </c>
      <c r="B57" s="137" t="s">
        <v>124</v>
      </c>
      <c r="C57" s="36" t="s">
        <v>231</v>
      </c>
      <c r="F57" s="31"/>
      <c r="G57" s="31"/>
      <c r="H57" s="39"/>
      <c r="I57" s="39"/>
      <c r="J57" s="39"/>
      <c r="K57" s="39"/>
      <c r="L57" s="39"/>
      <c r="M57" s="39"/>
    </row>
    <row r="58" spans="1:13">
      <c r="A58" s="138"/>
      <c r="B58" s="138"/>
      <c r="C58" s="42"/>
      <c r="F58" s="31"/>
      <c r="G58" s="31"/>
      <c r="H58" s="31"/>
      <c r="I58" s="31"/>
      <c r="J58" s="31"/>
      <c r="K58" s="31"/>
      <c r="L58" s="31"/>
      <c r="M58" s="31"/>
    </row>
    <row r="59" spans="1:13">
      <c r="A59" s="32" t="s">
        <v>182</v>
      </c>
      <c r="F59" s="31"/>
      <c r="G59" s="31"/>
      <c r="H59" s="31"/>
      <c r="I59" s="31"/>
      <c r="J59" s="31"/>
      <c r="K59" s="31"/>
      <c r="L59" s="31"/>
      <c r="M59" s="31"/>
    </row>
    <row r="60" spans="1:13">
      <c r="A60" s="202" t="s">
        <v>194</v>
      </c>
      <c r="B60" s="33" t="s">
        <v>195</v>
      </c>
      <c r="C60" s="33" t="s">
        <v>217</v>
      </c>
      <c r="D60" s="43"/>
      <c r="F60" s="31"/>
      <c r="G60" s="31"/>
      <c r="H60" s="31"/>
      <c r="I60" s="31"/>
      <c r="J60" s="31"/>
      <c r="K60" s="31"/>
      <c r="L60" s="31"/>
      <c r="M60" s="31"/>
    </row>
    <row r="61" spans="1:13">
      <c r="A61" s="51" t="s">
        <v>125</v>
      </c>
      <c r="B61" s="45" t="s">
        <v>232</v>
      </c>
      <c r="C61" s="45" t="s">
        <v>233</v>
      </c>
      <c r="D61" s="43"/>
      <c r="F61" s="31"/>
      <c r="G61" s="31"/>
      <c r="H61" s="31"/>
      <c r="I61" s="31"/>
      <c r="J61" s="31"/>
      <c r="K61" s="31"/>
      <c r="L61" s="31"/>
      <c r="M61" s="31"/>
    </row>
    <row r="62" spans="1:13">
      <c r="A62" s="51" t="s">
        <v>126</v>
      </c>
      <c r="B62" s="45" t="s">
        <v>234</v>
      </c>
      <c r="C62" s="45" t="s">
        <v>233</v>
      </c>
      <c r="D62" s="43"/>
      <c r="F62" s="31"/>
      <c r="G62" s="31"/>
      <c r="H62" s="31"/>
      <c r="I62" s="31"/>
      <c r="J62" s="31"/>
      <c r="K62" s="31"/>
      <c r="L62" s="31"/>
      <c r="M62" s="31"/>
    </row>
    <row r="63" spans="1:13">
      <c r="A63" s="51" t="s">
        <v>127</v>
      </c>
      <c r="B63" s="45" t="s">
        <v>235</v>
      </c>
      <c r="C63" s="45" t="s">
        <v>233</v>
      </c>
      <c r="D63" s="43"/>
      <c r="F63" s="43"/>
      <c r="G63" s="43"/>
      <c r="H63" s="43"/>
      <c r="I63" s="43"/>
      <c r="J63" s="43"/>
      <c r="K63" s="43"/>
      <c r="L63" s="43"/>
      <c r="M63" s="43"/>
    </row>
    <row r="64" spans="1:13">
      <c r="A64" s="51" t="s">
        <v>128</v>
      </c>
      <c r="B64" s="45" t="s">
        <v>236</v>
      </c>
      <c r="C64" s="45" t="s">
        <v>233</v>
      </c>
      <c r="D64" s="43"/>
      <c r="F64" s="43"/>
      <c r="G64" s="43"/>
      <c r="H64" s="43"/>
      <c r="I64" s="43"/>
      <c r="J64" s="43"/>
      <c r="K64" s="43"/>
      <c r="L64" s="43"/>
      <c r="M64" s="43"/>
    </row>
    <row r="65" spans="1:13">
      <c r="A65" s="51" t="s">
        <v>129</v>
      </c>
      <c r="B65" s="45" t="s">
        <v>237</v>
      </c>
      <c r="C65" s="45" t="s">
        <v>233</v>
      </c>
      <c r="D65" s="43"/>
      <c r="F65" s="43"/>
      <c r="G65" s="43"/>
      <c r="H65" s="43"/>
      <c r="I65" s="43"/>
      <c r="J65" s="43"/>
      <c r="K65" s="43"/>
      <c r="L65" s="43"/>
      <c r="M65" s="43"/>
    </row>
    <row r="66" spans="1:13">
      <c r="A66" s="51" t="s">
        <v>130</v>
      </c>
      <c r="B66" s="45" t="s">
        <v>238</v>
      </c>
      <c r="C66" s="45" t="s">
        <v>233</v>
      </c>
      <c r="D66" s="43"/>
      <c r="F66" s="43"/>
      <c r="G66" s="43"/>
      <c r="H66" s="43"/>
      <c r="I66" s="43"/>
      <c r="J66" s="43"/>
      <c r="K66" s="43"/>
      <c r="L66" s="43"/>
      <c r="M66" s="43"/>
    </row>
    <row r="67" spans="1:13">
      <c r="A67" s="51" t="s">
        <v>131</v>
      </c>
      <c r="B67" s="45" t="s">
        <v>239</v>
      </c>
      <c r="C67" s="45" t="s">
        <v>233</v>
      </c>
      <c r="D67" s="43"/>
      <c r="F67" s="31"/>
      <c r="G67" s="31"/>
      <c r="H67" s="31"/>
      <c r="I67" s="31"/>
      <c r="J67" s="31"/>
      <c r="K67" s="31"/>
      <c r="L67" s="31"/>
      <c r="M67" s="31"/>
    </row>
    <row r="68" spans="1:13">
      <c r="A68" s="51" t="s">
        <v>132</v>
      </c>
      <c r="B68" s="45" t="s">
        <v>240</v>
      </c>
      <c r="C68" s="45" t="s">
        <v>233</v>
      </c>
      <c r="D68" s="43"/>
      <c r="F68" s="31"/>
      <c r="G68" s="31"/>
      <c r="H68" s="31"/>
      <c r="I68" s="31"/>
      <c r="J68" s="31"/>
      <c r="K68" s="31"/>
      <c r="L68" s="31"/>
      <c r="M68" s="31"/>
    </row>
    <row r="69" spans="1:13">
      <c r="A69" s="51" t="s">
        <v>133</v>
      </c>
      <c r="B69" s="45" t="s">
        <v>241</v>
      </c>
      <c r="C69" s="45" t="s">
        <v>233</v>
      </c>
      <c r="D69" s="43"/>
      <c r="F69" s="31"/>
      <c r="G69" s="31"/>
      <c r="H69" s="31"/>
      <c r="I69" s="31"/>
      <c r="J69" s="31"/>
      <c r="K69" s="31"/>
      <c r="L69" s="31"/>
      <c r="M69" s="31"/>
    </row>
    <row r="70" spans="1:13">
      <c r="A70" s="51" t="s">
        <v>134</v>
      </c>
      <c r="B70" s="45" t="s">
        <v>242</v>
      </c>
      <c r="C70" s="45" t="s">
        <v>233</v>
      </c>
      <c r="D70" s="43"/>
      <c r="F70" s="31"/>
      <c r="G70" s="31"/>
      <c r="H70" s="31"/>
      <c r="I70" s="31"/>
      <c r="J70" s="31"/>
      <c r="K70" s="31"/>
      <c r="L70" s="31"/>
      <c r="M70" s="31"/>
    </row>
    <row r="71" spans="1:13">
      <c r="A71" s="51" t="s">
        <v>135</v>
      </c>
      <c r="B71" s="45" t="s">
        <v>243</v>
      </c>
      <c r="C71" s="45" t="s">
        <v>233</v>
      </c>
      <c r="D71" s="43"/>
      <c r="F71" s="31"/>
      <c r="G71" s="31"/>
      <c r="H71" s="39"/>
      <c r="I71" s="39"/>
      <c r="J71" s="39"/>
      <c r="K71" s="39"/>
      <c r="L71" s="39"/>
      <c r="M71" s="39"/>
    </row>
    <row r="72" spans="1:13">
      <c r="A72" s="51" t="s">
        <v>136</v>
      </c>
      <c r="B72" s="45" t="s">
        <v>244</v>
      </c>
      <c r="C72" s="45" t="s">
        <v>233</v>
      </c>
      <c r="D72" s="38"/>
      <c r="F72" s="43"/>
      <c r="G72" s="31"/>
      <c r="H72" s="39"/>
      <c r="I72" s="39"/>
      <c r="J72" s="39"/>
      <c r="K72" s="39"/>
      <c r="L72" s="39"/>
      <c r="M72" s="39"/>
    </row>
    <row r="73" spans="1:13">
      <c r="A73" s="51" t="s">
        <v>137</v>
      </c>
      <c r="B73" s="45" t="s">
        <v>245</v>
      </c>
      <c r="C73" s="45" t="s">
        <v>233</v>
      </c>
      <c r="D73" s="38"/>
      <c r="F73" s="31"/>
      <c r="G73" s="31"/>
      <c r="H73" s="39"/>
      <c r="I73" s="39"/>
      <c r="J73" s="39"/>
      <c r="K73" s="39"/>
      <c r="L73" s="39"/>
      <c r="M73" s="39"/>
    </row>
    <row r="74" spans="1:13">
      <c r="A74" s="51" t="s">
        <v>138</v>
      </c>
      <c r="B74" s="45" t="s">
        <v>246</v>
      </c>
      <c r="C74" s="45" t="s">
        <v>233</v>
      </c>
      <c r="D74" s="38"/>
      <c r="F74" s="32" t="s">
        <v>182</v>
      </c>
      <c r="G74" s="31"/>
      <c r="H74" s="39"/>
      <c r="I74" s="39"/>
      <c r="J74" s="39"/>
      <c r="K74" s="39"/>
      <c r="L74" s="39"/>
      <c r="M74" s="39"/>
    </row>
    <row r="75" spans="1:13" ht="15">
      <c r="A75" s="51" t="s">
        <v>140</v>
      </c>
      <c r="B75" s="45" t="s">
        <v>247</v>
      </c>
      <c r="C75" s="45" t="s">
        <v>233</v>
      </c>
      <c r="D75" s="38"/>
      <c r="F75" s="31"/>
      <c r="G75" s="31"/>
      <c r="H75" s="139"/>
      <c r="I75" s="39"/>
      <c r="J75" s="39"/>
      <c r="K75" s="39"/>
      <c r="L75" s="39"/>
      <c r="M75" s="39"/>
    </row>
    <row r="76" spans="1:13" ht="15">
      <c r="A76" s="94"/>
      <c r="B76" s="47"/>
      <c r="C76" s="41"/>
      <c r="D76" s="38"/>
      <c r="F76" s="31"/>
      <c r="G76" s="31"/>
      <c r="H76" s="139"/>
      <c r="I76" s="39"/>
      <c r="J76" s="39"/>
      <c r="K76" s="39"/>
      <c r="L76" s="39"/>
      <c r="M76" s="39"/>
    </row>
    <row r="77" spans="1:13" ht="15">
      <c r="A77" s="32" t="s">
        <v>183</v>
      </c>
      <c r="F77" s="31"/>
      <c r="G77" s="31"/>
      <c r="H77" s="139"/>
      <c r="I77" s="39"/>
      <c r="J77" s="39"/>
      <c r="K77" s="39"/>
      <c r="L77" s="39"/>
      <c r="M77" s="39"/>
    </row>
    <row r="78" spans="1:13" ht="15">
      <c r="A78" s="202" t="s">
        <v>194</v>
      </c>
      <c r="B78" s="33" t="s">
        <v>195</v>
      </c>
      <c r="C78" s="33" t="s">
        <v>217</v>
      </c>
      <c r="D78" s="43"/>
      <c r="F78" s="31"/>
      <c r="G78" s="31"/>
      <c r="H78" s="139"/>
      <c r="I78" s="39"/>
      <c r="J78" s="39"/>
      <c r="K78" s="39"/>
      <c r="L78" s="39"/>
      <c r="M78" s="39"/>
    </row>
    <row r="79" spans="1:13" ht="15">
      <c r="A79" s="92" t="s">
        <v>302</v>
      </c>
      <c r="B79" s="35" t="s">
        <v>310</v>
      </c>
      <c r="C79" s="35"/>
      <c r="D79" s="43"/>
      <c r="F79" s="31"/>
      <c r="G79" s="31"/>
      <c r="H79" s="139"/>
      <c r="I79" s="39"/>
      <c r="J79" s="39"/>
      <c r="K79" s="39"/>
      <c r="L79" s="39"/>
      <c r="M79" s="39"/>
    </row>
    <row r="80" spans="1:13" ht="15">
      <c r="A80" s="92" t="s">
        <v>303</v>
      </c>
      <c r="B80" s="35" t="s">
        <v>311</v>
      </c>
      <c r="C80" s="35"/>
      <c r="D80" s="43"/>
      <c r="F80" s="31"/>
      <c r="G80" s="31"/>
      <c r="H80" s="139"/>
      <c r="I80" s="39"/>
      <c r="J80" s="39"/>
      <c r="K80" s="39"/>
      <c r="L80" s="39"/>
      <c r="M80" s="39"/>
    </row>
    <row r="81" spans="1:13">
      <c r="A81" s="92" t="s">
        <v>157</v>
      </c>
      <c r="B81" s="44" t="s">
        <v>312</v>
      </c>
      <c r="C81" s="45" t="s">
        <v>148</v>
      </c>
      <c r="D81" s="43"/>
      <c r="F81" s="31"/>
      <c r="G81" s="31"/>
      <c r="H81" s="39"/>
      <c r="I81" s="39"/>
      <c r="J81" s="39"/>
      <c r="K81" s="39"/>
      <c r="L81" s="39"/>
      <c r="M81" s="39"/>
    </row>
    <row r="82" spans="1:13">
      <c r="A82" s="92" t="s">
        <v>47</v>
      </c>
      <c r="B82" s="44" t="s">
        <v>248</v>
      </c>
      <c r="C82" s="45" t="s">
        <v>148</v>
      </c>
      <c r="D82" s="94"/>
      <c r="F82" s="31"/>
      <c r="G82" s="31"/>
      <c r="H82" s="31"/>
      <c r="I82" s="31"/>
      <c r="J82" s="31"/>
      <c r="K82" s="31"/>
      <c r="L82" s="31"/>
      <c r="M82" s="31"/>
    </row>
    <row r="83" spans="1:13">
      <c r="A83" s="92" t="s">
        <v>147</v>
      </c>
      <c r="B83" s="206" t="s">
        <v>304</v>
      </c>
      <c r="C83" s="45" t="s">
        <v>148</v>
      </c>
      <c r="D83" s="94"/>
      <c r="F83" s="31"/>
      <c r="G83" s="31"/>
      <c r="H83" s="31"/>
      <c r="I83" s="31"/>
      <c r="J83" s="31"/>
      <c r="K83" s="31"/>
      <c r="L83" s="31"/>
      <c r="M83" s="31"/>
    </row>
    <row r="84" spans="1:13">
      <c r="A84" s="92" t="s">
        <v>149</v>
      </c>
      <c r="B84" s="206" t="s">
        <v>305</v>
      </c>
      <c r="C84" s="45" t="s">
        <v>148</v>
      </c>
      <c r="D84" s="94"/>
      <c r="F84" s="43"/>
      <c r="G84" s="43"/>
      <c r="H84" s="43"/>
      <c r="I84" s="43"/>
      <c r="J84" s="43"/>
      <c r="K84" s="43"/>
      <c r="L84" s="43"/>
      <c r="M84" s="43"/>
    </row>
    <row r="85" spans="1:13">
      <c r="A85" s="17"/>
      <c r="B85" s="47"/>
      <c r="C85" s="47"/>
      <c r="D85" s="38"/>
      <c r="F85" s="31"/>
      <c r="G85" s="31"/>
      <c r="H85" s="31"/>
      <c r="I85" s="31"/>
      <c r="J85" s="31"/>
      <c r="K85" s="31"/>
      <c r="L85" s="31"/>
      <c r="M85" s="31"/>
    </row>
    <row r="86" spans="1:13">
      <c r="A86" s="32" t="s">
        <v>184</v>
      </c>
      <c r="B86" s="47"/>
      <c r="C86" s="47"/>
      <c r="D86" s="38"/>
      <c r="F86" s="31"/>
      <c r="G86" s="31"/>
      <c r="H86" s="31"/>
      <c r="I86" s="31"/>
      <c r="J86" s="31"/>
      <c r="K86" s="31"/>
      <c r="L86" s="31"/>
      <c r="M86" s="31"/>
    </row>
    <row r="87" spans="1:13">
      <c r="A87" s="202" t="s">
        <v>194</v>
      </c>
      <c r="B87" s="33" t="s">
        <v>195</v>
      </c>
      <c r="C87" s="33" t="s">
        <v>217</v>
      </c>
      <c r="F87" s="31"/>
      <c r="G87" s="31"/>
      <c r="H87" s="31"/>
      <c r="I87" s="31"/>
      <c r="J87" s="31"/>
      <c r="K87" s="31"/>
      <c r="L87" s="31"/>
      <c r="M87" s="31"/>
    </row>
    <row r="88" spans="1:13">
      <c r="A88" s="92" t="s">
        <v>52</v>
      </c>
      <c r="B88" s="95" t="s">
        <v>249</v>
      </c>
      <c r="C88" s="46"/>
      <c r="F88" s="31"/>
      <c r="G88" s="31"/>
      <c r="H88" s="31"/>
      <c r="I88" s="31"/>
      <c r="J88" s="31"/>
      <c r="K88" s="31"/>
      <c r="L88" s="31"/>
      <c r="M88" s="31"/>
    </row>
    <row r="89" spans="1:13">
      <c r="A89" s="39"/>
      <c r="B89" s="47"/>
      <c r="C89" s="39"/>
      <c r="F89" s="31"/>
      <c r="G89" s="31"/>
      <c r="H89" s="31"/>
      <c r="I89" s="31"/>
      <c r="J89" s="31"/>
      <c r="K89" s="31"/>
      <c r="L89" s="31"/>
      <c r="M89" s="31"/>
    </row>
    <row r="90" spans="1:13">
      <c r="A90" s="32" t="s">
        <v>250</v>
      </c>
      <c r="F90" s="31"/>
      <c r="G90" s="31"/>
      <c r="H90" s="31"/>
      <c r="I90" s="31"/>
      <c r="J90" s="31"/>
      <c r="K90" s="31"/>
      <c r="L90" s="31"/>
      <c r="M90" s="31"/>
    </row>
    <row r="91" spans="1:13">
      <c r="A91" s="202" t="s">
        <v>194</v>
      </c>
      <c r="B91" s="33" t="s">
        <v>195</v>
      </c>
      <c r="C91" s="33" t="s">
        <v>217</v>
      </c>
      <c r="F91" s="31"/>
      <c r="G91" s="31"/>
      <c r="H91" s="31"/>
      <c r="I91" s="31"/>
      <c r="J91" s="31"/>
      <c r="K91" s="31"/>
      <c r="L91" s="31"/>
      <c r="M91" s="31"/>
    </row>
    <row r="92" spans="1:13">
      <c r="A92" s="93" t="s">
        <v>101</v>
      </c>
      <c r="B92" s="203" t="s">
        <v>218</v>
      </c>
      <c r="C92" s="46"/>
      <c r="F92" s="31"/>
      <c r="G92" s="31"/>
      <c r="H92" s="31"/>
      <c r="I92" s="31"/>
      <c r="J92" s="31"/>
      <c r="K92" s="31"/>
      <c r="L92" s="31"/>
      <c r="M92" s="31"/>
    </row>
    <row r="93" spans="1:13">
      <c r="A93" s="93">
        <v>9016</v>
      </c>
      <c r="B93" s="203" t="s">
        <v>224</v>
      </c>
      <c r="C93" s="46"/>
      <c r="F93" s="31"/>
      <c r="G93" s="31"/>
      <c r="H93" s="31"/>
      <c r="I93" s="31"/>
      <c r="J93" s="31"/>
      <c r="K93" s="31"/>
      <c r="L93" s="31"/>
      <c r="M93" s="31"/>
    </row>
    <row r="94" spans="1:13">
      <c r="A94" s="93">
        <v>9010</v>
      </c>
      <c r="B94" s="203" t="s">
        <v>222</v>
      </c>
      <c r="C94" s="46"/>
      <c r="F94" s="31"/>
      <c r="G94" s="31"/>
      <c r="H94" s="31"/>
      <c r="I94" s="31"/>
      <c r="J94" s="31"/>
      <c r="K94" s="31"/>
      <c r="L94" s="31"/>
      <c r="M94" s="31"/>
    </row>
    <row r="95" spans="1:13">
      <c r="A95" s="93">
        <v>9007</v>
      </c>
      <c r="B95" s="44" t="s">
        <v>220</v>
      </c>
      <c r="C95" s="46"/>
    </row>
    <row r="96" spans="1:13">
      <c r="A96" s="93">
        <v>9005</v>
      </c>
      <c r="B96" s="203" t="s">
        <v>230</v>
      </c>
      <c r="C96" s="46"/>
    </row>
    <row r="97" spans="1:3">
      <c r="A97" s="93">
        <v>8014</v>
      </c>
      <c r="B97" s="203" t="s">
        <v>229</v>
      </c>
      <c r="C97" s="46"/>
    </row>
    <row r="98" spans="1:3">
      <c r="A98" s="93">
        <v>7048</v>
      </c>
      <c r="B98" s="203" t="s">
        <v>221</v>
      </c>
      <c r="C98" s="46"/>
    </row>
    <row r="99" spans="1:3">
      <c r="A99" s="93">
        <v>7038</v>
      </c>
      <c r="B99" s="203" t="s">
        <v>228</v>
      </c>
      <c r="C99" s="46"/>
    </row>
    <row r="100" spans="1:3">
      <c r="A100" s="93">
        <v>7035</v>
      </c>
      <c r="B100" s="203" t="s">
        <v>227</v>
      </c>
      <c r="C100" s="46"/>
    </row>
    <row r="101" spans="1:3">
      <c r="A101" s="93">
        <v>7022</v>
      </c>
      <c r="B101" s="203" t="s">
        <v>226</v>
      </c>
      <c r="C101" s="46"/>
    </row>
    <row r="102" spans="1:3">
      <c r="A102" s="93">
        <v>7021</v>
      </c>
      <c r="B102" s="44" t="s">
        <v>251</v>
      </c>
      <c r="C102" s="46"/>
    </row>
    <row r="103" spans="1:3">
      <c r="A103" s="93">
        <v>7016</v>
      </c>
      <c r="B103" s="203" t="s">
        <v>219</v>
      </c>
      <c r="C103" s="46"/>
    </row>
    <row r="104" spans="1:3">
      <c r="A104" s="93">
        <v>5014</v>
      </c>
      <c r="B104" s="44" t="s">
        <v>252</v>
      </c>
      <c r="C104" s="46"/>
    </row>
    <row r="105" spans="1:3">
      <c r="A105" s="93">
        <v>5002</v>
      </c>
      <c r="B105" s="203" t="s">
        <v>253</v>
      </c>
      <c r="C105" s="46"/>
    </row>
    <row r="106" spans="1:3">
      <c r="A106" s="93">
        <v>3000</v>
      </c>
      <c r="B106" s="203" t="s">
        <v>254</v>
      </c>
      <c r="C106" s="46"/>
    </row>
    <row r="107" spans="1:3">
      <c r="A107" s="93">
        <v>1015</v>
      </c>
      <c r="B107" s="203" t="s">
        <v>225</v>
      </c>
      <c r="C107" s="46"/>
    </row>
    <row r="108" spans="1:3">
      <c r="A108" s="93" t="s">
        <v>306</v>
      </c>
      <c r="B108" s="203" t="s">
        <v>309</v>
      </c>
      <c r="C108" s="36"/>
    </row>
    <row r="109" spans="1:3">
      <c r="A109" s="93" t="s">
        <v>307</v>
      </c>
      <c r="B109" s="203" t="s">
        <v>308</v>
      </c>
      <c r="C109" s="36"/>
    </row>
    <row r="110" spans="1:3">
      <c r="A110" s="93" t="s">
        <v>7</v>
      </c>
      <c r="B110" s="44" t="s">
        <v>8</v>
      </c>
      <c r="C110" s="46"/>
    </row>
    <row r="111" spans="1:3">
      <c r="A111" s="93" t="s">
        <v>6</v>
      </c>
      <c r="B111" s="44" t="s">
        <v>223</v>
      </c>
      <c r="C111" s="46"/>
    </row>
    <row r="112" spans="1:3">
      <c r="A112" s="94"/>
      <c r="B112" s="47"/>
      <c r="C112" s="39"/>
    </row>
    <row r="113" spans="1:3">
      <c r="A113" s="32" t="s">
        <v>255</v>
      </c>
    </row>
    <row r="114" spans="1:3">
      <c r="A114" s="202" t="s">
        <v>194</v>
      </c>
      <c r="B114" s="33" t="s">
        <v>195</v>
      </c>
      <c r="C114" s="33" t="s">
        <v>217</v>
      </c>
    </row>
    <row r="115" spans="1:3">
      <c r="A115" s="93" t="s">
        <v>101</v>
      </c>
      <c r="B115" s="203" t="s">
        <v>218</v>
      </c>
      <c r="C115" s="36" t="s">
        <v>73</v>
      </c>
    </row>
    <row r="116" spans="1:3">
      <c r="A116" s="93">
        <v>9016</v>
      </c>
      <c r="B116" s="203" t="s">
        <v>224</v>
      </c>
      <c r="C116" s="46"/>
    </row>
    <row r="117" spans="1:3">
      <c r="A117" s="93">
        <v>9010</v>
      </c>
      <c r="B117" s="203" t="s">
        <v>222</v>
      </c>
      <c r="C117" s="46"/>
    </row>
    <row r="118" spans="1:3">
      <c r="A118" s="93">
        <v>9007</v>
      </c>
      <c r="B118" s="44" t="s">
        <v>220</v>
      </c>
      <c r="C118" s="46"/>
    </row>
    <row r="119" spans="1:3">
      <c r="A119" s="93">
        <v>9005</v>
      </c>
      <c r="B119" s="203" t="s">
        <v>230</v>
      </c>
      <c r="C119" s="46"/>
    </row>
    <row r="120" spans="1:3">
      <c r="A120" s="93">
        <v>8014</v>
      </c>
      <c r="B120" s="203" t="s">
        <v>229</v>
      </c>
      <c r="C120" s="46"/>
    </row>
    <row r="121" spans="1:3">
      <c r="A121" s="93">
        <v>7048</v>
      </c>
      <c r="B121" s="203" t="s">
        <v>221</v>
      </c>
      <c r="C121" s="46"/>
    </row>
    <row r="122" spans="1:3">
      <c r="A122" s="93">
        <v>7038</v>
      </c>
      <c r="B122" s="203" t="s">
        <v>228</v>
      </c>
      <c r="C122" s="46"/>
    </row>
    <row r="123" spans="1:3">
      <c r="A123" s="93">
        <v>7035</v>
      </c>
      <c r="B123" s="203" t="s">
        <v>227</v>
      </c>
      <c r="C123" s="46"/>
    </row>
    <row r="124" spans="1:3">
      <c r="A124" s="93">
        <v>7022</v>
      </c>
      <c r="B124" s="203" t="s">
        <v>226</v>
      </c>
      <c r="C124" s="46"/>
    </row>
    <row r="125" spans="1:3">
      <c r="A125" s="93">
        <v>7021</v>
      </c>
      <c r="B125" s="44" t="s">
        <v>251</v>
      </c>
      <c r="C125" s="46"/>
    </row>
    <row r="126" spans="1:3">
      <c r="A126" s="93">
        <v>7016</v>
      </c>
      <c r="B126" s="203" t="s">
        <v>219</v>
      </c>
      <c r="C126" s="46"/>
    </row>
    <row r="127" spans="1:3">
      <c r="A127" s="93">
        <v>5014</v>
      </c>
      <c r="B127" s="44" t="s">
        <v>252</v>
      </c>
      <c r="C127" s="46"/>
    </row>
    <row r="128" spans="1:3">
      <c r="A128" s="93">
        <v>5002</v>
      </c>
      <c r="B128" s="203" t="s">
        <v>253</v>
      </c>
      <c r="C128" s="46"/>
    </row>
    <row r="129" spans="1:3">
      <c r="A129" s="93">
        <v>3000</v>
      </c>
      <c r="B129" s="203" t="s">
        <v>254</v>
      </c>
      <c r="C129" s="46"/>
    </row>
    <row r="130" spans="1:3">
      <c r="A130" s="93">
        <v>1015</v>
      </c>
      <c r="B130" s="203" t="s">
        <v>225</v>
      </c>
      <c r="C130" s="46"/>
    </row>
    <row r="131" spans="1:3">
      <c r="A131" s="93" t="s">
        <v>306</v>
      </c>
      <c r="B131" s="203" t="s">
        <v>309</v>
      </c>
      <c r="C131" s="36"/>
    </row>
    <row r="132" spans="1:3">
      <c r="A132" s="93" t="s">
        <v>307</v>
      </c>
      <c r="B132" s="203" t="s">
        <v>308</v>
      </c>
      <c r="C132" s="36"/>
    </row>
    <row r="133" spans="1:3">
      <c r="A133" s="93" t="s">
        <v>7</v>
      </c>
      <c r="B133" s="44" t="s">
        <v>8</v>
      </c>
      <c r="C133" s="46"/>
    </row>
    <row r="134" spans="1:3">
      <c r="A134" s="93" t="s">
        <v>6</v>
      </c>
      <c r="B134" s="44" t="s">
        <v>223</v>
      </c>
      <c r="C134" s="46"/>
    </row>
    <row r="135" spans="1:3">
      <c r="A135" s="94"/>
      <c r="B135" s="94"/>
      <c r="C135" s="94"/>
    </row>
    <row r="136" spans="1:3">
      <c r="A136" s="50" t="s">
        <v>185</v>
      </c>
    </row>
    <row r="137" spans="1:3">
      <c r="A137" s="202" t="s">
        <v>194</v>
      </c>
      <c r="B137" s="33" t="s">
        <v>195</v>
      </c>
      <c r="C137" s="33" t="s">
        <v>217</v>
      </c>
    </row>
    <row r="138" spans="1:3">
      <c r="A138" s="34" t="s">
        <v>62</v>
      </c>
      <c r="B138" s="44" t="s">
        <v>256</v>
      </c>
      <c r="C138" s="46"/>
    </row>
    <row r="139" spans="1:3">
      <c r="A139" s="94"/>
      <c r="B139" s="47"/>
      <c r="C139" s="39"/>
    </row>
    <row r="140" spans="1:3">
      <c r="A140" s="32" t="s">
        <v>257</v>
      </c>
    </row>
    <row r="141" spans="1:3">
      <c r="A141" s="202" t="s">
        <v>194</v>
      </c>
      <c r="B141" s="33" t="s">
        <v>195</v>
      </c>
      <c r="C141" s="33" t="s">
        <v>217</v>
      </c>
    </row>
    <row r="142" spans="1:3">
      <c r="A142" s="51" t="s">
        <v>104</v>
      </c>
      <c r="B142" s="36" t="s">
        <v>258</v>
      </c>
      <c r="C142" s="36"/>
    </row>
    <row r="143" spans="1:3">
      <c r="A143" s="51" t="s">
        <v>105</v>
      </c>
      <c r="B143" s="36" t="s">
        <v>259</v>
      </c>
      <c r="C143" s="36"/>
    </row>
    <row r="144" spans="1:3">
      <c r="A144" s="51" t="s">
        <v>106</v>
      </c>
      <c r="B144" s="36" t="s">
        <v>260</v>
      </c>
      <c r="C144" s="49"/>
    </row>
    <row r="145" spans="1:3">
      <c r="A145" s="51" t="s">
        <v>107</v>
      </c>
      <c r="B145" s="36" t="s">
        <v>261</v>
      </c>
      <c r="C145" s="49"/>
    </row>
    <row r="146" spans="1:3">
      <c r="A146" s="51" t="s">
        <v>108</v>
      </c>
      <c r="B146" s="36" t="s">
        <v>262</v>
      </c>
      <c r="C146" s="49"/>
    </row>
    <row r="147" spans="1:3">
      <c r="A147" s="51" t="s">
        <v>109</v>
      </c>
      <c r="B147" s="36" t="s">
        <v>263</v>
      </c>
      <c r="C147" s="49"/>
    </row>
    <row r="148" spans="1:3">
      <c r="A148" s="51" t="s">
        <v>110</v>
      </c>
      <c r="B148" s="36" t="s">
        <v>264</v>
      </c>
      <c r="C148" s="49"/>
    </row>
    <row r="149" spans="1:3">
      <c r="A149" s="51" t="s">
        <v>111</v>
      </c>
      <c r="B149" s="36" t="s">
        <v>265</v>
      </c>
      <c r="C149" s="49"/>
    </row>
    <row r="150" spans="1:3">
      <c r="A150" s="51" t="s">
        <v>114</v>
      </c>
      <c r="B150" s="36" t="s">
        <v>266</v>
      </c>
      <c r="C150" s="49"/>
    </row>
    <row r="151" spans="1:3">
      <c r="A151" s="51" t="s">
        <v>115</v>
      </c>
      <c r="B151" s="36" t="s">
        <v>267</v>
      </c>
      <c r="C151" s="49"/>
    </row>
    <row r="152" spans="1:3">
      <c r="A152" s="51" t="s">
        <v>112</v>
      </c>
      <c r="B152" s="36" t="s">
        <v>268</v>
      </c>
      <c r="C152" s="49"/>
    </row>
    <row r="153" spans="1:3">
      <c r="A153" s="51" t="s">
        <v>113</v>
      </c>
      <c r="B153" s="36" t="s">
        <v>269</v>
      </c>
      <c r="C153" s="49"/>
    </row>
    <row r="154" spans="1:3">
      <c r="A154" s="94"/>
      <c r="B154" s="47"/>
      <c r="C154" s="39"/>
    </row>
    <row r="155" spans="1:3">
      <c r="A155" s="32" t="s">
        <v>270</v>
      </c>
    </row>
    <row r="156" spans="1:3">
      <c r="A156" s="202" t="s">
        <v>194</v>
      </c>
      <c r="B156" s="33" t="s">
        <v>195</v>
      </c>
      <c r="C156" s="33" t="s">
        <v>217</v>
      </c>
    </row>
    <row r="157" spans="1:3">
      <c r="A157" s="93" t="s">
        <v>101</v>
      </c>
      <c r="B157" s="203" t="s">
        <v>218</v>
      </c>
      <c r="C157" s="36"/>
    </row>
    <row r="158" spans="1:3">
      <c r="A158" s="93">
        <v>9016</v>
      </c>
      <c r="B158" s="203" t="s">
        <v>224</v>
      </c>
      <c r="C158" s="46"/>
    </row>
    <row r="159" spans="1:3">
      <c r="A159" s="93">
        <v>9010</v>
      </c>
      <c r="B159" s="203" t="s">
        <v>222</v>
      </c>
      <c r="C159" s="46"/>
    </row>
    <row r="160" spans="1:3">
      <c r="A160" s="93">
        <v>9007</v>
      </c>
      <c r="B160" s="44" t="s">
        <v>220</v>
      </c>
      <c r="C160" s="46"/>
    </row>
    <row r="161" spans="1:3">
      <c r="A161" s="93">
        <v>9005</v>
      </c>
      <c r="B161" s="203" t="s">
        <v>230</v>
      </c>
      <c r="C161" s="46"/>
    </row>
    <row r="162" spans="1:3">
      <c r="A162" s="93">
        <v>8014</v>
      </c>
      <c r="B162" s="203" t="s">
        <v>229</v>
      </c>
      <c r="C162" s="46"/>
    </row>
    <row r="163" spans="1:3">
      <c r="A163" s="93">
        <v>7048</v>
      </c>
      <c r="B163" s="203" t="s">
        <v>221</v>
      </c>
      <c r="C163" s="46"/>
    </row>
    <row r="164" spans="1:3">
      <c r="A164" s="93">
        <v>7038</v>
      </c>
      <c r="B164" s="203" t="s">
        <v>228</v>
      </c>
      <c r="C164" s="46"/>
    </row>
    <row r="165" spans="1:3">
      <c r="A165" s="93">
        <v>7035</v>
      </c>
      <c r="B165" s="203" t="s">
        <v>227</v>
      </c>
      <c r="C165" s="46"/>
    </row>
    <row r="166" spans="1:3">
      <c r="A166" s="93">
        <v>7022</v>
      </c>
      <c r="B166" s="203" t="s">
        <v>226</v>
      </c>
      <c r="C166" s="46"/>
    </row>
    <row r="167" spans="1:3">
      <c r="A167" s="93">
        <v>7021</v>
      </c>
      <c r="B167" s="44" t="s">
        <v>251</v>
      </c>
      <c r="C167" s="46"/>
    </row>
    <row r="168" spans="1:3">
      <c r="A168" s="93">
        <v>7016</v>
      </c>
      <c r="B168" s="203" t="s">
        <v>219</v>
      </c>
      <c r="C168" s="46"/>
    </row>
    <row r="169" spans="1:3">
      <c r="A169" s="93">
        <v>5014</v>
      </c>
      <c r="B169" s="44" t="s">
        <v>252</v>
      </c>
      <c r="C169" s="46"/>
    </row>
    <row r="170" spans="1:3">
      <c r="A170" s="93">
        <v>5002</v>
      </c>
      <c r="B170" s="203" t="s">
        <v>253</v>
      </c>
      <c r="C170" s="46"/>
    </row>
    <row r="171" spans="1:3">
      <c r="A171" s="93">
        <v>3000</v>
      </c>
      <c r="B171" s="203" t="s">
        <v>254</v>
      </c>
      <c r="C171" s="46"/>
    </row>
    <row r="172" spans="1:3">
      <c r="A172" s="93">
        <v>1015</v>
      </c>
      <c r="B172" s="203" t="s">
        <v>225</v>
      </c>
      <c r="C172" s="46"/>
    </row>
    <row r="173" spans="1:3">
      <c r="A173" s="93" t="s">
        <v>306</v>
      </c>
      <c r="B173" s="203" t="s">
        <v>309</v>
      </c>
      <c r="C173" s="36"/>
    </row>
    <row r="174" spans="1:3">
      <c r="A174" s="93" t="s">
        <v>307</v>
      </c>
      <c r="B174" s="203" t="s">
        <v>308</v>
      </c>
      <c r="C174" s="36"/>
    </row>
    <row r="175" spans="1:3">
      <c r="A175" s="93" t="s">
        <v>7</v>
      </c>
      <c r="B175" s="44" t="s">
        <v>8</v>
      </c>
      <c r="C175" s="46"/>
    </row>
    <row r="176" spans="1:3">
      <c r="A176" s="93" t="s">
        <v>6</v>
      </c>
      <c r="B176" s="44" t="s">
        <v>223</v>
      </c>
      <c r="C176" s="46"/>
    </row>
    <row r="177" spans="1:25">
      <c r="A177" s="94"/>
      <c r="B177" s="47"/>
      <c r="C177" s="52"/>
    </row>
    <row r="178" spans="1:25">
      <c r="A178" s="96" t="s">
        <v>271</v>
      </c>
      <c r="F178" s="135" t="s">
        <v>291</v>
      </c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 spans="1:25">
      <c r="A179" s="202" t="s">
        <v>194</v>
      </c>
      <c r="B179" s="33" t="s">
        <v>195</v>
      </c>
      <c r="C179" s="33" t="s">
        <v>217</v>
      </c>
      <c r="F179" s="31"/>
      <c r="G179" s="31"/>
      <c r="H179" s="31"/>
      <c r="I179" s="31"/>
      <c r="J179" s="31"/>
      <c r="K179" s="39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 spans="1:25">
      <c r="A180" s="92" t="s">
        <v>86</v>
      </c>
      <c r="B180" s="48" t="s">
        <v>272</v>
      </c>
      <c r="C180" s="35" t="s">
        <v>273</v>
      </c>
      <c r="F180" s="135" t="s">
        <v>292</v>
      </c>
      <c r="G180" s="31"/>
      <c r="H180" s="31"/>
      <c r="I180" s="31"/>
      <c r="J180" s="135" t="s">
        <v>293</v>
      </c>
      <c r="K180" s="204"/>
      <c r="L180" s="31"/>
      <c r="M180" s="31"/>
      <c r="N180" s="31"/>
      <c r="O180" s="135" t="s">
        <v>294</v>
      </c>
      <c r="P180" s="204"/>
      <c r="Q180" s="31"/>
      <c r="R180" s="31"/>
      <c r="S180" s="31"/>
      <c r="T180" s="31"/>
      <c r="U180" s="31"/>
      <c r="V180" s="31"/>
      <c r="W180" s="31"/>
      <c r="X180" s="31"/>
      <c r="Y180" s="31"/>
    </row>
    <row r="181" spans="1:25">
      <c r="A181" s="92" t="s">
        <v>87</v>
      </c>
      <c r="B181" s="48" t="s">
        <v>274</v>
      </c>
      <c r="C181" s="35" t="s">
        <v>273</v>
      </c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spans="1:25">
      <c r="A182" s="92" t="s">
        <v>88</v>
      </c>
      <c r="B182" s="48" t="s">
        <v>275</v>
      </c>
      <c r="C182" s="35" t="s">
        <v>273</v>
      </c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 spans="1:25">
      <c r="A183" s="92" t="s">
        <v>89</v>
      </c>
      <c r="B183" s="48" t="s">
        <v>276</v>
      </c>
      <c r="C183" s="35" t="s">
        <v>273</v>
      </c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 spans="1:25">
      <c r="A184" s="92" t="s">
        <v>116</v>
      </c>
      <c r="B184" s="48" t="s">
        <v>277</v>
      </c>
      <c r="C184" s="35" t="s">
        <v>273</v>
      </c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 spans="1:25">
      <c r="A185" s="92" t="s">
        <v>117</v>
      </c>
      <c r="B185" s="48" t="s">
        <v>278</v>
      </c>
      <c r="C185" s="35" t="s">
        <v>273</v>
      </c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 spans="1:25">
      <c r="A186" s="92" t="s">
        <v>118</v>
      </c>
      <c r="B186" s="48" t="s">
        <v>279</v>
      </c>
      <c r="C186" s="35" t="s">
        <v>273</v>
      </c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 spans="1:25">
      <c r="A187" s="92" t="s">
        <v>119</v>
      </c>
      <c r="B187" s="48" t="s">
        <v>280</v>
      </c>
      <c r="C187" s="35" t="s">
        <v>273</v>
      </c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 spans="1:25">
      <c r="A188" s="51" t="s">
        <v>120</v>
      </c>
      <c r="B188" s="48" t="s">
        <v>281</v>
      </c>
      <c r="C188" s="35" t="s">
        <v>273</v>
      </c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spans="1:25">
      <c r="A189" s="51" t="s">
        <v>121</v>
      </c>
      <c r="B189" s="48" t="s">
        <v>282</v>
      </c>
      <c r="C189" s="35" t="s">
        <v>273</v>
      </c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pans="1:25">
      <c r="A190" s="51" t="s">
        <v>122</v>
      </c>
      <c r="B190" s="48" t="s">
        <v>283</v>
      </c>
      <c r="C190" s="35" t="s">
        <v>273</v>
      </c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25">
      <c r="A191" s="51" t="s">
        <v>123</v>
      </c>
      <c r="B191" s="48" t="s">
        <v>284</v>
      </c>
      <c r="C191" s="35" t="s">
        <v>273</v>
      </c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25">
      <c r="A192" s="176" t="s">
        <v>158</v>
      </c>
      <c r="B192" s="48" t="s">
        <v>285</v>
      </c>
      <c r="C192" s="35" t="s">
        <v>273</v>
      </c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>
      <c r="A193" s="176" t="s">
        <v>159</v>
      </c>
      <c r="B193" s="48" t="s">
        <v>286</v>
      </c>
      <c r="C193" s="35" t="s">
        <v>273</v>
      </c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>
      <c r="A194" s="176" t="s">
        <v>160</v>
      </c>
      <c r="B194" s="48" t="s">
        <v>287</v>
      </c>
      <c r="C194" s="35" t="s">
        <v>273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>
      <c r="A195" s="176" t="s">
        <v>161</v>
      </c>
      <c r="B195" s="48" t="s">
        <v>288</v>
      </c>
      <c r="C195" s="35" t="s">
        <v>273</v>
      </c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>
      <c r="A197" s="32" t="s">
        <v>189</v>
      </c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>
      <c r="A198" s="202" t="s">
        <v>194</v>
      </c>
      <c r="B198" s="33" t="s">
        <v>195</v>
      </c>
      <c r="C198" s="33" t="s">
        <v>217</v>
      </c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>
      <c r="A199" s="51" t="s">
        <v>102</v>
      </c>
      <c r="B199" s="35" t="s">
        <v>289</v>
      </c>
      <c r="C199" s="46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>
      <c r="A200" s="51" t="s">
        <v>103</v>
      </c>
      <c r="B200" s="35" t="s">
        <v>290</v>
      </c>
      <c r="C200" s="46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>
      <c r="A201" s="51" t="s">
        <v>296</v>
      </c>
      <c r="B201" s="35" t="s">
        <v>297</v>
      </c>
      <c r="C201" s="46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>
      <c r="A202" s="51" t="s">
        <v>298</v>
      </c>
      <c r="B202" s="35" t="s">
        <v>299</v>
      </c>
      <c r="C202" s="46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>
      <c r="A204" s="205" t="s">
        <v>334</v>
      </c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>
      <c r="F207" s="135" t="s">
        <v>295</v>
      </c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>
      <c r="A214" s="140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6:25"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6:25"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6:25"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6:25"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6:25"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6:25"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6:25"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6:25"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6:25"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6:25"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6:25"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6:25"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6:25"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6:25"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6:25"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pans="6:25"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6:25"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6:25"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6:25"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6:25"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6:25"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6:25"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6:25"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6:25"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6:25"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6:25"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6:25"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6:25"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6:25"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6:25"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6:25"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6:25"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pans="6:25"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pans="6:25"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pans="6:25"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spans="6:25"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spans="6:25"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pans="6:25"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spans="6:25"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spans="6:25"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 spans="6:25"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 spans="6:25"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 spans="6:25"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spans="6:25"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 spans="6:25"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 spans="6:25"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 spans="6:25"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 spans="6:25"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 spans="6:25"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 spans="6:25"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spans="6:25"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spans="6:25"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spans="6:25"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pans="6:25"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spans="6:25"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spans="6:25"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spans="6:25"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pans="6:25"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spans="6:25"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spans="6:25"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spans="6:25"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spans="6:25"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spans="6:25"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spans="6:25"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spans="6:25"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 spans="6:25"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 spans="6:25"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 spans="6:25"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 spans="6:25"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spans="6:25"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 spans="6:25"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 spans="6:25"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 spans="6:25"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 spans="6:25"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 spans="6:25"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 spans="6:25"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spans="6:25"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 spans="6:25"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 spans="6:25"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 spans="6:25"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 spans="6:25"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 spans="6:25"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 spans="6:25"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 spans="6:25"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 spans="6:25"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spans="6:25"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 spans="6:25"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 spans="6:25"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 spans="6:25"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 spans="6:25"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 spans="6:25"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 spans="6:25"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 spans="6:25"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 spans="6:25"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 spans="6:25"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 spans="6:25"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 spans="6:25"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 spans="6:25"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 spans="6:25"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 spans="6:25"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 spans="6:25"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spans="6:25"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 spans="6:25"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 spans="6:25"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spans="6:25"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spans="6:25"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 spans="6:25"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 spans="6:25"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 spans="6:25"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 spans="6:25"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 spans="6:25"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 spans="6:25"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 spans="6:25"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 spans="6:25"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 spans="6:25"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 spans="6:25"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 spans="6:25"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spans="6:25"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 spans="6:25"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 spans="6:25"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 spans="6:25"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 spans="6:25"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 spans="6:25"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 spans="6:25"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 spans="6:25"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spans="6:25"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 spans="6:25"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 spans="6:25"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 spans="6:25"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 spans="6:25"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 spans="6:25"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 spans="6:25"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 spans="6:25"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spans="6:25"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 spans="6:25"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 spans="6:25"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 spans="6:25"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 spans="6:25"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 spans="6:25"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 spans="6:25"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 spans="6:25"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 spans="6:25"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 spans="6:25"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 spans="6:25"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 spans="6:25"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 spans="6:25"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 spans="6:25"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 spans="6:25"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 spans="6:25"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spans="6:25"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 spans="6:25"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 spans="6:25"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 spans="6:25"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 spans="6:25"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 spans="6:25"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 spans="6:25"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 spans="6:25"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 spans="6:25"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 spans="6:25"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 spans="6:25"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 spans="6:25"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 spans="6:25"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 spans="6:25"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 spans="6:25"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 spans="6:25"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</sheetData>
  <sheetProtection algorithmName="SHA-512" hashValue="kW1AGUoA49Q1BEG499ltVrn6xvLia3h2l+9SwnYNbQ8GZIL7BUer5yaOcYL7V3BiUsdB7rPWp8GuAMebwH5YDw==" saltValue="vDOVAJa/PUm4syhHxIsb8w==" spinCount="100000" sheet="1" objects="1" scenarios="1"/>
  <mergeCells count="1">
    <mergeCell ref="A4:B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45</vt:i4>
      </vt:variant>
    </vt:vector>
  </HeadingPairs>
  <TitlesOfParts>
    <vt:vector size="48" baseType="lpstr">
      <vt:lpstr>Viva_Short</vt:lpstr>
      <vt:lpstr>help</vt:lpstr>
      <vt:lpstr>Instructions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LamBar</vt:lpstr>
      <vt:lpstr>LamTyp</vt:lpstr>
      <vt:lpstr>Instructions!Oblast_tisku</vt:lpstr>
      <vt:lpstr>Viva_Short!Oblast_tisku</vt:lpstr>
      <vt:lpstr>Osa</vt:lpstr>
      <vt:lpstr>OvlTyp</vt:lpstr>
      <vt:lpstr>OvlV</vt:lpstr>
      <vt:lpstr>Prevod</vt:lpstr>
      <vt:lpstr>PrevodM</vt:lpstr>
      <vt:lpstr>ProfUpr</vt:lpstr>
      <vt:lpstr>Spraz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2023-04-27T04:32:43Z</cp:lastPrinted>
  <dcterms:created xsi:type="dcterms:W3CDTF">1999-04-19T09:49:06Z</dcterms:created>
  <dcterms:modified xsi:type="dcterms:W3CDTF">2024-03-27T09:24:43Z</dcterms:modified>
</cp:coreProperties>
</file>